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12 電子申請\麻薬年間受払数量届\★年間受払数量届様式\"/>
    </mc:Choice>
  </mc:AlternateContent>
  <xr:revisionPtr revIDLastSave="0" documentId="13_ncr:1_{E0E32D22-987C-47B7-8198-C7990E1042A0}" xr6:coauthVersionLast="36" xr6:coauthVersionMax="36" xr10:uidLastSave="{00000000-0000-0000-0000-000000000000}"/>
  <bookViews>
    <workbookView xWindow="0" yWindow="0" windowWidth="18280" windowHeight="8920" xr2:uid="{57B62378-6FC7-4EC6-9505-8E209A851AA0}"/>
  </bookViews>
  <sheets>
    <sheet name="概要" sheetId="3" r:id="rId1"/>
    <sheet name="【病院・診療所】記載例" sheetId="8" r:id="rId2"/>
    <sheet name="【動物病院】記載例 " sheetId="4" r:id="rId3"/>
    <sheet name="【薬局】記載例" sheetId="5" r:id="rId4"/>
    <sheet name="【研究者】記載例" sheetId="7" r:id="rId5"/>
    <sheet name="印刷用レイアウト" sheetId="9" r:id="rId6"/>
  </sheets>
  <externalReferences>
    <externalReference r:id="rId7"/>
  </externalReferences>
  <definedNames>
    <definedName name="_xlnm.Print_Area" localSheetId="4">【研究者】記載例!$A$1:$J$18</definedName>
    <definedName name="_xlnm.Print_Area" localSheetId="2">'【動物病院】記載例 '!$A$1:$J$24</definedName>
    <definedName name="_xlnm.Print_Area" localSheetId="3">【薬局】記載例!$A$1:$L$21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L10" i="5"/>
  <c r="L9" i="5"/>
  <c r="L8" i="5"/>
  <c r="L12" i="5"/>
  <c r="L13" i="5"/>
  <c r="I18" i="9" l="1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12" i="9"/>
  <c r="I13" i="9"/>
  <c r="I14" i="9"/>
  <c r="I15" i="9"/>
  <c r="I16" i="9"/>
  <c r="I17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12" i="9"/>
  <c r="B12" i="9"/>
  <c r="C12" i="9"/>
  <c r="D12" i="9"/>
  <c r="B13" i="9"/>
  <c r="C13" i="9"/>
  <c r="D13" i="9"/>
  <c r="B14" i="9"/>
  <c r="C14" i="9"/>
  <c r="D14" i="9"/>
  <c r="B15" i="9"/>
  <c r="C15" i="9"/>
  <c r="D15" i="9"/>
  <c r="B16" i="9"/>
  <c r="C16" i="9"/>
  <c r="D16" i="9"/>
  <c r="B17" i="9"/>
  <c r="C17" i="9"/>
  <c r="D17" i="9"/>
  <c r="A13" i="9"/>
  <c r="A14" i="9"/>
  <c r="A15" i="9"/>
  <c r="A16" i="9"/>
  <c r="A17" i="9"/>
  <c r="A18" i="9"/>
  <c r="A12" i="9"/>
  <c r="H16" i="9" l="1"/>
  <c r="H15" i="9"/>
  <c r="H14" i="9"/>
  <c r="H13" i="9"/>
  <c r="H12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A38" i="9"/>
  <c r="A39" i="9"/>
  <c r="A40" i="9"/>
  <c r="A41" i="9"/>
  <c r="O37" i="8" l="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H41" i="9"/>
  <c r="G41" i="9"/>
  <c r="C41" i="9"/>
  <c r="B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G8" i="9"/>
  <c r="G7" i="9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H17" i="9" s="1"/>
  <c r="L12" i="8"/>
  <c r="L11" i="8"/>
  <c r="L10" i="8"/>
  <c r="O9" i="8"/>
  <c r="L9" i="8"/>
  <c r="O8" i="8"/>
  <c r="L8" i="8"/>
  <c r="C4" i="8"/>
  <c r="C3" i="8"/>
  <c r="L14" i="5" l="1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9" i="7"/>
  <c r="J8" i="7"/>
  <c r="C4" i="7"/>
  <c r="C3" i="7"/>
  <c r="C4" i="5" l="1"/>
  <c r="C3" i="5"/>
  <c r="J9" i="4" l="1"/>
  <c r="J8" i="4"/>
  <c r="C4" i="4" l="1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美貴</author>
  </authors>
  <commentList>
    <comment ref="F8" authorId="0" shapeId="0" xr:uid="{3A4D802D-A2B8-44C6-BEAD-D00AB4782389}">
      <text>
        <r>
          <rPr>
            <sz val="9"/>
            <color indexed="81"/>
            <rFont val="HG丸ｺﾞｼｯｸM-PRO"/>
            <family val="3"/>
            <charset val="128"/>
          </rPr>
          <t>患者からの受入数量について</t>
        </r>
        <r>
          <rPr>
            <b/>
            <sz val="9"/>
            <color indexed="81"/>
            <rFont val="HG丸ｺﾞｼｯｸM-PRO"/>
            <family val="3"/>
            <charset val="128"/>
          </rPr>
          <t>、再利用した数量</t>
        </r>
        <r>
          <rPr>
            <sz val="9"/>
            <color indexed="81"/>
            <rFont val="HG丸ｺﾞｼｯｸM-PRO"/>
            <family val="3"/>
            <charset val="128"/>
          </rPr>
          <t>を含めた数量を記載すること。</t>
        </r>
      </text>
    </comment>
    <comment ref="G8" authorId="0" shapeId="0" xr:uid="{E5BF491F-9F0F-45D2-9560-E680A264C5AB}">
      <text>
        <r>
          <rPr>
            <b/>
            <sz val="9"/>
            <color indexed="81"/>
            <rFont val="MS P ゴシック"/>
            <family val="3"/>
            <charset val="128"/>
          </rPr>
          <t>再利用した数量</t>
        </r>
        <r>
          <rPr>
            <sz val="9"/>
            <color indexed="81"/>
            <rFont val="MS P ゴシック"/>
            <family val="3"/>
            <charset val="128"/>
          </rPr>
          <t>を記載してください。</t>
        </r>
      </text>
    </comment>
    <comment ref="H8" authorId="0" shapeId="0" xr:uid="{4A173024-673A-4D4A-8B5B-30CB2B69F5C9}">
      <text>
        <r>
          <rPr>
            <b/>
            <sz val="9"/>
            <color indexed="81"/>
            <rFont val="HG丸ｺﾞｼｯｸM-PRO"/>
            <family val="3"/>
            <charset val="128"/>
          </rPr>
          <t>再利用した数量</t>
        </r>
        <r>
          <rPr>
            <sz val="9"/>
            <color indexed="81"/>
            <rFont val="HG丸ｺﾞｼｯｸM-PRO"/>
            <family val="3"/>
            <charset val="128"/>
          </rPr>
          <t>について含めた数量を記載すること。</t>
        </r>
      </text>
    </comment>
    <comment ref="O8" authorId="0" shapeId="0" xr:uid="{A0830114-8181-4C33-96AC-11264CDB46EE}">
      <text>
        <r>
          <rPr>
            <b/>
            <sz val="9"/>
            <color indexed="81"/>
            <rFont val="HG丸ｺﾞｼｯｸM-PRO"/>
            <family val="3"/>
            <charset val="128"/>
          </rPr>
          <t>OK</t>
        </r>
        <r>
          <rPr>
            <sz val="9"/>
            <color indexed="81"/>
            <rFont val="HG丸ｺﾞｼｯｸM-PRO"/>
            <family val="3"/>
            <charset val="128"/>
          </rPr>
          <t>になっていることを確認してください。</t>
        </r>
      </text>
    </comment>
    <comment ref="E9" authorId="0" shapeId="0" xr:uid="{E849DC14-D133-4BE2-A4D6-918D78D1EED9}">
      <text>
        <r>
          <rPr>
            <sz val="9"/>
            <color indexed="81"/>
            <rFont val="HG丸ｺﾞｼｯｸM-PRO"/>
            <family val="3"/>
            <charset val="128"/>
          </rPr>
          <t>麻薬卸売業者から譲り受けた麻薬の数量を記載すること。</t>
        </r>
      </text>
    </comment>
    <comment ref="C10" authorId="0" shapeId="0" xr:uid="{E2E8AC19-C413-41DF-83DC-F350F8EED206}">
      <text>
        <r>
          <rPr>
            <sz val="9"/>
            <color indexed="81"/>
            <rFont val="HG丸ｺﾞｼｯｸM-PRO"/>
            <family val="3"/>
            <charset val="128"/>
          </rPr>
          <t xml:space="preserve">単位を選択してください
</t>
        </r>
      </text>
    </comment>
    <comment ref="M13" authorId="0" shapeId="0" xr:uid="{C9DCE45E-90FC-42F1-A1A1-BF950B16B1AC}">
      <text>
        <r>
          <rPr>
            <sz val="9"/>
            <color indexed="81"/>
            <rFont val="HG丸ｺﾞｼｯｸM-PRO"/>
            <family val="3"/>
            <charset val="128"/>
          </rPr>
          <t>以下の場合等については、備考欄（特記事項）にその旨を記入すること。
・　厚生労働大臣の許可に基づき譲渡・譲受したとき。
・　業務所の廃止に伴い麻薬を譲渡・譲受したとき。
・　原末を倍散などに調整したとき。
・　秤量誤差を補正したとき
以上いずれの場合も</t>
        </r>
        <r>
          <rPr>
            <b/>
            <sz val="9"/>
            <color indexed="81"/>
            <rFont val="HG丸ｺﾞｼｯｸM-PRO"/>
            <family val="3"/>
            <charset val="128"/>
          </rPr>
          <t>受入、払出欄にその数量を含めて</t>
        </r>
        <r>
          <rPr>
            <sz val="9"/>
            <color indexed="81"/>
            <rFont val="HG丸ｺﾞｼｯｸM-PRO"/>
            <family val="3"/>
            <charset val="128"/>
          </rPr>
          <t>記載すること。
なお、調剤済麻薬廃棄届により廃棄した数量は記載する必要はない。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美貴</author>
  </authors>
  <commentList>
    <comment ref="E8" authorId="0" shapeId="0" xr:uid="{7E120AF9-CF57-4DC0-A559-B51441AAE908}">
      <text>
        <r>
          <rPr>
            <sz val="9"/>
            <color indexed="81"/>
            <rFont val="MS P ゴシック"/>
            <family val="3"/>
            <charset val="128"/>
          </rPr>
          <t xml:space="preserve">麻薬卸売業者から譲り受けた麻薬の数量を記載すること。
</t>
        </r>
      </text>
    </comment>
    <comment ref="H8" authorId="0" shapeId="0" xr:uid="{42F53254-EE2C-42D8-91ED-C28FA189F27A}">
      <text>
        <r>
          <rPr>
            <sz val="9"/>
            <color indexed="81"/>
            <rFont val="HG丸ｺﾞｼｯｸM-PRO"/>
            <family val="3"/>
            <charset val="128"/>
          </rPr>
          <t>以下の場合等については、備考欄にその旨を記入すること。
・　厚生労働大臣の許可に基づき譲渡・譲受したとき。
・　麻薬小売業者間譲渡許可に基づき譲渡・譲受したとき。
・　業務所の廃止に伴い麻薬を譲渡・譲受したとき。
・　滅失、破損、盗難など事故により払い出したとき。（麻薬事故届により届け出た数量）
・　不要麻薬等を知事に届け出て廃棄したとき。
・　原末を倍散などに調整したとき。
・　秤量誤差を補正したとき
以上いずれの場合も</t>
        </r>
        <r>
          <rPr>
            <b/>
            <sz val="9"/>
            <color indexed="81"/>
            <rFont val="HG丸ｺﾞｼｯｸM-PRO"/>
            <family val="3"/>
            <charset val="128"/>
          </rPr>
          <t>受入、払出欄にその数量を含めて記載</t>
        </r>
        <r>
          <rPr>
            <sz val="9"/>
            <color indexed="81"/>
            <rFont val="HG丸ｺﾞｼｯｸM-PRO"/>
            <family val="3"/>
            <charset val="128"/>
          </rPr>
          <t>すること。
なお、調剤済麻薬廃棄届により廃棄した数量は記載する必要はない。</t>
        </r>
      </text>
    </comment>
    <comment ref="J8" authorId="0" shapeId="0" xr:uid="{8A52AC01-B634-4499-BAEE-D066CFD7E2FD}">
      <text>
        <r>
          <rPr>
            <sz val="9"/>
            <color indexed="81"/>
            <rFont val="HG丸ｺﾞｼｯｸM-PRO"/>
            <family val="3"/>
            <charset val="128"/>
          </rPr>
          <t>OKになっていることを確認してください。</t>
        </r>
      </text>
    </comment>
    <comment ref="C9" authorId="0" shapeId="0" xr:uid="{0C8C7631-BAE1-4ABA-9A84-17AAEF12D662}">
      <text>
        <r>
          <rPr>
            <sz val="9"/>
            <color indexed="81"/>
            <rFont val="MS P ゴシック"/>
            <family val="3"/>
            <charset val="128"/>
          </rPr>
          <t>単位を選択
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美貴</author>
  </authors>
  <commentList>
    <comment ref="C8" authorId="0" shapeId="0" xr:uid="{C0DC9918-61BD-435C-9F13-65A7D5E148F2}">
      <text>
        <r>
          <rPr>
            <sz val="9"/>
            <color indexed="81"/>
            <rFont val="HG丸ｺﾞｼｯｸM-PRO"/>
            <family val="3"/>
            <charset val="128"/>
          </rPr>
          <t>単位を選択してください</t>
        </r>
      </text>
    </comment>
    <comment ref="E8" authorId="0" shapeId="0" xr:uid="{323B0CAD-C09D-46E6-A13B-49D78A231D8D}">
      <text>
        <r>
          <rPr>
            <sz val="9"/>
            <color indexed="81"/>
            <rFont val="HG丸ｺﾞｼｯｸM-PRO"/>
            <family val="3"/>
            <charset val="128"/>
          </rPr>
          <t xml:space="preserve">麻薬小売業者間で譲受した数量（d）も含めた数量を記載すること。
</t>
        </r>
      </text>
    </comment>
    <comment ref="F8" authorId="0" shapeId="0" xr:uid="{9FB53139-AA2B-4284-824E-F49ACFB390C4}">
      <text>
        <r>
          <rPr>
            <sz val="9"/>
            <color indexed="81"/>
            <rFont val="HG丸ｺﾞｼｯｸM-PRO"/>
            <family val="3"/>
            <charset val="128"/>
          </rPr>
          <t>麻薬小売業者間で譲渡した数量（e）も含めた数量を記載すること。</t>
        </r>
      </text>
    </comment>
    <comment ref="J8" authorId="0" shapeId="0" xr:uid="{ED4039BC-9EFF-45F7-A2F7-EAC63049DC08}">
      <text>
        <r>
          <rPr>
            <sz val="9"/>
            <color indexed="81"/>
            <rFont val="HG丸ｺﾞｼｯｸM-PRO"/>
            <family val="3"/>
            <charset val="128"/>
          </rPr>
          <t>以下の場合等については、備考欄にその旨を記入すること。
・　厚生労働大臣の許可に基づき譲渡・譲受したとき
・　麻薬小売業者間譲渡許可に基づき譲渡・譲受したとき・・・・・・・・・・・・・・・※１
・　業務所の廃止に伴い麻薬を譲渡・譲受したとき・・・・・・・・・・・・・・・・・・※２
・　滅失、破損、盗難など事故により払い出したとき（麻薬事故届により届け出た数量）・※３
・　不要麻薬等を知事に届け出て廃棄したとき・・・・・・・・・・・・・・・・・・・・※４
・　原末を倍散などに調整したとき・・・・・・・・・・・・・・・・・・・・・・・・・※５
・　秤量誤差を補正したとき・・・・・・・・・・・・・・・・・・・・・・・・・・・・※６
以上いずれの場合も</t>
        </r>
        <r>
          <rPr>
            <b/>
            <sz val="9"/>
            <color indexed="81"/>
            <rFont val="HG丸ｺﾞｼｯｸM-PRO"/>
            <family val="3"/>
            <charset val="128"/>
          </rPr>
          <t>受入、払出欄にその数量を含めて記載</t>
        </r>
        <r>
          <rPr>
            <sz val="9"/>
            <color indexed="81"/>
            <rFont val="HG丸ｺﾞｼｯｸM-PRO"/>
            <family val="3"/>
            <charset val="128"/>
          </rPr>
          <t>すること。
なお、調剤済麻薬廃棄届により廃棄した数量は記載する必要はない。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津田　美貴</author>
  </authors>
  <commentList>
    <comment ref="C8" authorId="0" shapeId="0" xr:uid="{1B8CA982-3FE9-41E3-BBCD-3786BEC13136}">
      <text>
        <r>
          <rPr>
            <sz val="9"/>
            <color indexed="81"/>
            <rFont val="MS P ゴシック"/>
            <family val="3"/>
            <charset val="128"/>
          </rPr>
          <t>単位を選択
してください</t>
        </r>
      </text>
    </comment>
    <comment ref="H8" authorId="0" shapeId="0" xr:uid="{D6BCD259-429C-4238-A88E-F95FE706C3DE}">
      <text>
        <r>
          <rPr>
            <sz val="9"/>
            <color indexed="81"/>
            <rFont val="HG丸ｺﾞｼｯｸM-PRO"/>
            <family val="3"/>
            <charset val="128"/>
          </rPr>
          <t>以下の場合等については、備考欄にその旨を記入すること。
・　厚生労働大臣の許可に基づき譲渡・譲受したとき。
・　業務所の廃止に伴い麻薬を譲渡・譲受したとき。
・　滅失、破損、盗難など事故により払い出したとき。（麻薬事故届により届け出た数量）
・　不要麻薬等を知事に届け出て廃棄したとき。
・　秤量誤差を補正したとき
以上いずれの場合も</t>
        </r>
        <r>
          <rPr>
            <b/>
            <sz val="9"/>
            <color indexed="81"/>
            <rFont val="HG丸ｺﾞｼｯｸM-PRO"/>
            <family val="3"/>
            <charset val="128"/>
          </rPr>
          <t>受入、払出欄にその数量を含めて記載</t>
        </r>
        <r>
          <rPr>
            <sz val="9"/>
            <color indexed="81"/>
            <rFont val="HG丸ｺﾞｼｯｸM-PRO"/>
            <family val="3"/>
            <charset val="128"/>
          </rPr>
          <t>すること。</t>
        </r>
      </text>
    </comment>
    <comment ref="J8" authorId="0" shapeId="0" xr:uid="{9E014B54-9EC6-417B-BEAE-4A41BC8941AB}">
      <text>
        <r>
          <rPr>
            <sz val="9"/>
            <color indexed="81"/>
            <rFont val="HG丸ｺﾞｼｯｸM-PRO"/>
            <family val="3"/>
            <charset val="128"/>
          </rPr>
          <t>OKになっていることを確認してください。</t>
        </r>
      </text>
    </comment>
  </commentList>
</comments>
</file>

<file path=xl/sharedStrings.xml><?xml version="1.0" encoding="utf-8"?>
<sst xmlns="http://schemas.openxmlformats.org/spreadsheetml/2006/main" count="141" uniqueCount="97">
  <si>
    <t>麻薬業務所名称</t>
    <rPh sb="0" eb="2">
      <t>マヤク</t>
    </rPh>
    <rPh sb="2" eb="4">
      <t>ギョウム</t>
    </rPh>
    <rPh sb="4" eb="5">
      <t>ショ</t>
    </rPh>
    <rPh sb="5" eb="7">
      <t>メイショウ</t>
    </rPh>
    <phoneticPr fontId="2"/>
  </si>
  <si>
    <t>麻薬業務所所在地</t>
    <rPh sb="0" eb="5">
      <t>マヤクギョウムショ</t>
    </rPh>
    <rPh sb="5" eb="8">
      <t>ショザイチ</t>
    </rPh>
    <phoneticPr fontId="2"/>
  </si>
  <si>
    <t>品名</t>
    <rPh sb="0" eb="2">
      <t>ヒンメイ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</si>
  <si>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</si>
  <si>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</si>
  <si>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令和6年10月1日
午前0時に所有
した麻薬数量
(a)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</si>
  <si>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所在地（市町村）</t>
    <rPh sb="0" eb="3">
      <t>ショザイチ</t>
    </rPh>
    <rPh sb="4" eb="7">
      <t>シチョウソン</t>
    </rPh>
    <phoneticPr fontId="2"/>
  </si>
  <si>
    <t>麻薬業務所名称</t>
    <rPh sb="0" eb="2">
      <t>マヤク</t>
    </rPh>
    <rPh sb="2" eb="5">
      <t>ギョウムショ</t>
    </rPh>
    <rPh sb="5" eb="6">
      <t>ナ</t>
    </rPh>
    <rPh sb="6" eb="7">
      <t>ショウ</t>
    </rPh>
    <phoneticPr fontId="2"/>
  </si>
  <si>
    <t>麻薬業務所</t>
    <rPh sb="0" eb="2">
      <t>マヤク</t>
    </rPh>
    <rPh sb="2" eb="5">
      <t>ギョウムショ</t>
    </rPh>
    <phoneticPr fontId="2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</si>
  <si>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</si>
  <si>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（自   令和６年１０月１日　至  令和７年９月３０日）</t>
    <rPh sb="1" eb="2">
      <t>ジ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イタル</t>
    </rPh>
    <rPh sb="18" eb="20">
      <t>レイワ</t>
    </rPh>
    <rPh sb="21" eb="22">
      <t>ネン</t>
    </rPh>
    <rPh sb="23" eb="24">
      <t>ガツ</t>
    </rPh>
    <rPh sb="26" eb="27">
      <t>ニチ</t>
    </rPh>
    <phoneticPr fontId="1"/>
  </si>
  <si>
    <t>　京都府知事　西脇　隆俊　様</t>
    <rPh sb="1" eb="4">
      <t>キョウトフ</t>
    </rPh>
    <rPh sb="4" eb="6">
      <t>チジ</t>
    </rPh>
    <rPh sb="7" eb="9">
      <t>ニシワキ</t>
    </rPh>
    <rPh sb="10" eb="12">
      <t>タカトシ</t>
    </rPh>
    <rPh sb="13" eb="14">
      <t>サマ</t>
    </rPh>
    <phoneticPr fontId="2"/>
  </si>
  <si>
    <r>
      <t xml:space="preserve">受入数量
</t>
    </r>
    <r>
      <rPr>
        <sz val="8"/>
        <rFont val="ＭＳ Ｐ明朝"/>
        <family val="1"/>
        <charset val="128"/>
      </rPr>
      <t>(b)</t>
    </r>
    <rPh sb="0" eb="2">
      <t>ウケイレ</t>
    </rPh>
    <rPh sb="2" eb="4">
      <t>スウリョウ</t>
    </rPh>
    <phoneticPr fontId="2"/>
  </si>
  <si>
    <r>
      <t xml:space="preserve">払出数量
</t>
    </r>
    <r>
      <rPr>
        <sz val="8"/>
        <rFont val="ＭＳ Ｐ明朝"/>
        <family val="1"/>
        <charset val="128"/>
      </rPr>
      <t>(c)</t>
    </r>
    <rPh sb="0" eb="2">
      <t>ハライダシ</t>
    </rPh>
    <rPh sb="2" eb="4">
      <t>スウリョウ</t>
    </rPh>
    <phoneticPr fontId="2"/>
  </si>
  <si>
    <t>令和7年9月30日
午後12時に所有
した麻薬数量
(f)</t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6" eb="18">
      <t>ショユウ</t>
    </rPh>
    <rPh sb="21" eb="23">
      <t>マヤク</t>
    </rPh>
    <rPh sb="23" eb="25">
      <t>スウリョウ</t>
    </rPh>
    <phoneticPr fontId="2"/>
  </si>
  <si>
    <t>印刷用レイアウト(数値の入力はしないでください）</t>
    <rPh sb="0" eb="2">
      <t>インサツ</t>
    </rPh>
    <rPh sb="2" eb="3">
      <t>ヨウ</t>
    </rPh>
    <rPh sb="9" eb="11">
      <t>スウチ</t>
    </rPh>
    <rPh sb="12" eb="14">
      <t>ニュウリョク</t>
    </rPh>
    <phoneticPr fontId="2"/>
  </si>
  <si>
    <r>
      <rPr>
        <sz val="10"/>
        <rFont val="BIZ UD明朝 Medium"/>
        <family val="1"/>
        <charset val="128"/>
      </rPr>
      <t>受入数量</t>
    </r>
    <r>
      <rPr>
        <sz val="11"/>
        <rFont val="BIZ UD明朝 Medium"/>
        <family val="1"/>
        <charset val="128"/>
      </rPr>
      <t xml:space="preserve">
</t>
    </r>
    <rPh sb="0" eb="2">
      <t>ウケイレ</t>
    </rPh>
    <rPh sb="2" eb="4">
      <t>スウリョウ</t>
    </rPh>
    <phoneticPr fontId="2"/>
  </si>
  <si>
    <r>
      <rPr>
        <sz val="10"/>
        <rFont val="BIZ UD明朝 Medium"/>
        <family val="1"/>
        <charset val="128"/>
      </rPr>
      <t>払出数量</t>
    </r>
    <r>
      <rPr>
        <sz val="11"/>
        <rFont val="BIZ UD明朝 Medium"/>
        <family val="1"/>
        <charset val="128"/>
      </rPr>
      <t xml:space="preserve">
</t>
    </r>
    <rPh sb="0" eb="2">
      <t>ハライダシ</t>
    </rPh>
    <rPh sb="2" eb="4">
      <t>スウリョウ</t>
    </rPh>
    <phoneticPr fontId="2"/>
  </si>
  <si>
    <r>
      <t>◯記載例一覧</t>
    </r>
    <r>
      <rPr>
        <sz val="12"/>
        <color theme="1"/>
        <rFont val="Meiryo UI"/>
        <family val="3"/>
        <charset val="128"/>
      </rPr>
      <t>（クリックすると該当シートへ移動します）</t>
    </r>
  </si>
  <si>
    <t>（１）病院・診療所の場合</t>
    <phoneticPr fontId="20"/>
  </si>
  <si>
    <t>（３）薬局（麻薬小売業者）の場合</t>
    <phoneticPr fontId="20"/>
  </si>
  <si>
    <t>（４）研究所等（麻薬研究者）の場合</t>
    <phoneticPr fontId="20"/>
  </si>
  <si>
    <t>MSコンチン錠10mg</t>
    <rPh sb="6" eb="7">
      <t>ジョウ</t>
    </rPh>
    <phoneticPr fontId="2"/>
  </si>
  <si>
    <t>T</t>
  </si>
  <si>
    <t>フェンタニル注射液0.1mg「テルモ」</t>
    <rPh sb="6" eb="8">
      <t>チュウシャ</t>
    </rPh>
    <rPh sb="8" eb="9">
      <t>エキ</t>
    </rPh>
    <phoneticPr fontId="2"/>
  </si>
  <si>
    <t>A</t>
  </si>
  <si>
    <t>デュロテップMTパッチ8.4mg</t>
    <phoneticPr fontId="2"/>
  </si>
  <si>
    <t>枚</t>
  </si>
  <si>
    <t>入力してください</t>
    <rPh sb="0" eb="2">
      <t>ニュウリョク</t>
    </rPh>
    <phoneticPr fontId="2"/>
  </si>
  <si>
    <t>ケタラール筋注用500mg</t>
    <rPh sb="5" eb="8">
      <t>キンチュウヨウ</t>
    </rPh>
    <phoneticPr fontId="2"/>
  </si>
  <si>
    <t>mL</t>
  </si>
  <si>
    <t>ケタラール筋注用200mg</t>
    <rPh sb="5" eb="8">
      <t>キンチュウヨウ</t>
    </rPh>
    <phoneticPr fontId="2"/>
  </si>
  <si>
    <t>入力してください</t>
    <rPh sb="0" eb="2">
      <t>ニュウリョク</t>
    </rPh>
    <phoneticPr fontId="2"/>
  </si>
  <si>
    <t>麻薬小売業者間譲渡許可
を有する薬局のみ</t>
    <rPh sb="0" eb="2">
      <t>マヤク</t>
    </rPh>
    <rPh sb="2" eb="4">
      <t>コウリ</t>
    </rPh>
    <rPh sb="4" eb="6">
      <t>ギョウシャ</t>
    </rPh>
    <rPh sb="6" eb="7">
      <t>カン</t>
    </rPh>
    <rPh sb="7" eb="9">
      <t>ジョウト</t>
    </rPh>
    <rPh sb="9" eb="11">
      <t>キョカ</t>
    </rPh>
    <rPh sb="13" eb="14">
      <t>ユウ</t>
    </rPh>
    <rPh sb="16" eb="18">
      <t>ヤッキョク</t>
    </rPh>
    <phoneticPr fontId="2"/>
  </si>
  <si>
    <r>
      <t xml:space="preserve">受入数量
</t>
    </r>
    <r>
      <rPr>
        <sz val="9"/>
        <rFont val="ＭＳ Ｐ明朝"/>
        <family val="1"/>
        <charset val="128"/>
      </rPr>
      <t>※ (d)を含むこと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(b)</t>
    </r>
    <rPh sb="0" eb="2">
      <t>ウケイレ</t>
    </rPh>
    <rPh sb="2" eb="4">
      <t>スウリョウ</t>
    </rPh>
    <rPh sb="11" eb="12">
      <t>フク</t>
    </rPh>
    <phoneticPr fontId="2"/>
  </si>
  <si>
    <r>
      <t xml:space="preserve">払出数量
</t>
    </r>
    <r>
      <rPr>
        <sz val="9"/>
        <rFont val="ＭＳ Ｐ明朝"/>
        <family val="1"/>
        <charset val="128"/>
      </rPr>
      <t>※ (e)を含むこと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(c)</t>
    </r>
    <rPh sb="0" eb="2">
      <t>ハライダシ</t>
    </rPh>
    <rPh sb="2" eb="4">
      <t>スウリョウ</t>
    </rPh>
    <phoneticPr fontId="2"/>
  </si>
  <si>
    <t>麻薬小売業者間
譲渡許可に基づく
譲受数量
(d)</t>
    <rPh sb="0" eb="2">
      <t>マヤク</t>
    </rPh>
    <rPh sb="2" eb="7">
      <t>コウリギョウシャカン</t>
    </rPh>
    <rPh sb="8" eb="10">
      <t>ジョウト</t>
    </rPh>
    <rPh sb="10" eb="12">
      <t>キョカ</t>
    </rPh>
    <rPh sb="13" eb="14">
      <t>モト</t>
    </rPh>
    <rPh sb="17" eb="19">
      <t>ジョウジュ</t>
    </rPh>
    <rPh sb="19" eb="21">
      <t>スウリョウ</t>
    </rPh>
    <phoneticPr fontId="2"/>
  </si>
  <si>
    <t>麻薬小売業者間
譲渡許可に基づく
譲渡数量
(e)</t>
    <rPh sb="0" eb="2">
      <t>マヤク</t>
    </rPh>
    <rPh sb="2" eb="4">
      <t>コウリ</t>
    </rPh>
    <rPh sb="4" eb="6">
      <t>ギョウシャ</t>
    </rPh>
    <rPh sb="6" eb="7">
      <t>カン</t>
    </rPh>
    <rPh sb="8" eb="10">
      <t>ジョウト</t>
    </rPh>
    <rPh sb="10" eb="12">
      <t>キョカ</t>
    </rPh>
    <rPh sb="13" eb="14">
      <t>モト</t>
    </rPh>
    <rPh sb="17" eb="19">
      <t>ジョウト</t>
    </rPh>
    <rPh sb="19" eb="21">
      <t>スウリョウ</t>
    </rPh>
    <phoneticPr fontId="2"/>
  </si>
  <si>
    <t>（２）動物診療施設の場合</t>
    <phoneticPr fontId="20"/>
  </si>
  <si>
    <t>麻薬年間受払数量届の記載例</t>
    <rPh sb="0" eb="2">
      <t>マヤク</t>
    </rPh>
    <rPh sb="2" eb="6">
      <t>ネンカンウケハライ</t>
    </rPh>
    <rPh sb="6" eb="9">
      <t>スウリョウトドケ</t>
    </rPh>
    <rPh sb="10" eb="13">
      <t>キサイレイ</t>
    </rPh>
    <phoneticPr fontId="2"/>
  </si>
  <si>
    <t>リン酸コデイン末</t>
    <rPh sb="2" eb="3">
      <t>サン</t>
    </rPh>
    <rPh sb="7" eb="8">
      <t>マツ</t>
    </rPh>
    <phoneticPr fontId="2"/>
  </si>
  <si>
    <t>リン酸コデイン10倍散</t>
    <rPh sb="2" eb="3">
      <t>サン</t>
    </rPh>
    <rPh sb="9" eb="10">
      <t>バイ</t>
    </rPh>
    <rPh sb="10" eb="11">
      <t>サン</t>
    </rPh>
    <phoneticPr fontId="2"/>
  </si>
  <si>
    <t>ナルサス錠２mg</t>
    <rPh sb="4" eb="5">
      <t>ジョウ</t>
    </rPh>
    <phoneticPr fontId="2"/>
  </si>
  <si>
    <t>フェントステープ0.5㎎</t>
    <phoneticPr fontId="2"/>
  </si>
  <si>
    <t>R〇.〇.〇廃棄届（８枚）</t>
    <rPh sb="6" eb="9">
      <t>ハイキトドケ</t>
    </rPh>
    <rPh sb="11" eb="12">
      <t>マイ</t>
    </rPh>
    <phoneticPr fontId="2"/>
  </si>
  <si>
    <t>R〇.〇.〇事故届（10枚）</t>
    <rPh sb="6" eb="9">
      <t>ジコトドケ</t>
    </rPh>
    <phoneticPr fontId="2"/>
  </si>
  <si>
    <t>g</t>
  </si>
  <si>
    <t>アヘンチンキ</t>
    <phoneticPr fontId="2"/>
  </si>
  <si>
    <t>原末から100g予製</t>
    <rPh sb="0" eb="2">
      <t>ゲンマツ</t>
    </rPh>
    <phoneticPr fontId="2"/>
  </si>
  <si>
    <t>備考　※記載例</t>
    <rPh sb="0" eb="2">
      <t>ビコウ</t>
    </rPh>
    <rPh sb="4" eb="7">
      <t>キサイレイ</t>
    </rPh>
    <phoneticPr fontId="2"/>
  </si>
  <si>
    <t>□□薬局廃止に伴いR〇.〇.〇　10錠譲受</t>
    <rPh sb="7" eb="8">
      <t>トモナ</t>
    </rPh>
    <rPh sb="18" eb="19">
      <t>ジョウ</t>
    </rPh>
    <rPh sb="19" eb="21">
      <t>ジョウジュ</t>
    </rPh>
    <phoneticPr fontId="2"/>
  </si>
  <si>
    <t>秤量誤差2.5ml補正</t>
    <rPh sb="0" eb="4">
      <t>ヒョウリョウゴサ</t>
    </rPh>
    <rPh sb="9" eb="11">
      <t>ホセイ</t>
    </rPh>
    <phoneticPr fontId="2"/>
  </si>
  <si>
    <t>10倍散予製のため10g払出し</t>
    <rPh sb="2" eb="3">
      <t>バイ</t>
    </rPh>
    <rPh sb="4" eb="5">
      <t>ヨ</t>
    </rPh>
    <rPh sb="5" eb="6">
      <t>セイ</t>
    </rPh>
    <rPh sb="12" eb="14">
      <t>ハライダ</t>
    </rPh>
    <phoneticPr fontId="2"/>
  </si>
  <si>
    <t>ケタラール静注用50mg</t>
    <rPh sb="5" eb="7">
      <t>ジョウチュウ</t>
    </rPh>
    <rPh sb="7" eb="8">
      <t>ヨウ</t>
    </rPh>
    <phoneticPr fontId="2"/>
  </si>
  <si>
    <t>ケタラール静注用200mg</t>
    <rPh sb="5" eb="7">
      <t>ジョウチュウ</t>
    </rPh>
    <rPh sb="7" eb="8">
      <t>ヨウ</t>
    </rPh>
    <phoneticPr fontId="2"/>
  </si>
  <si>
    <t>R〇.〇.〇廃棄届（50ml）</t>
    <rPh sb="6" eb="9">
      <t>ハイキトドケ</t>
    </rPh>
    <phoneticPr fontId="2"/>
  </si>
  <si>
    <t>R〇.〇.○事故届（15mL）</t>
    <rPh sb="6" eb="9">
      <t>ジコトドケ</t>
    </rPh>
    <phoneticPr fontId="2"/>
  </si>
  <si>
    <t>【病院・診療所】記載例</t>
    <rPh sb="1" eb="3">
      <t>ビョウイン</t>
    </rPh>
    <rPh sb="4" eb="7">
      <t>シンリョウショ</t>
    </rPh>
    <rPh sb="8" eb="11">
      <t>キサイレイ</t>
    </rPh>
    <phoneticPr fontId="2"/>
  </si>
  <si>
    <t>【動物病院】記載例</t>
    <rPh sb="1" eb="3">
      <t>ドウブツ</t>
    </rPh>
    <rPh sb="3" eb="5">
      <t>ビョウイン</t>
    </rPh>
    <rPh sb="6" eb="9">
      <t>キサイレイ</t>
    </rPh>
    <phoneticPr fontId="2"/>
  </si>
  <si>
    <t>【薬局】記載例</t>
    <rPh sb="1" eb="3">
      <t>ヤッキョク</t>
    </rPh>
    <rPh sb="4" eb="7">
      <t>キサイレイ</t>
    </rPh>
    <phoneticPr fontId="2"/>
  </si>
  <si>
    <t>【研究者】記載例</t>
    <rPh sb="1" eb="4">
      <t>ケンキュウシャ</t>
    </rPh>
    <rPh sb="5" eb="8">
      <t>キサイレイ</t>
    </rPh>
    <phoneticPr fontId="2"/>
  </si>
  <si>
    <t>【病院・診療所】の見本です。</t>
    <rPh sb="1" eb="3">
      <t>ビョウイン</t>
    </rPh>
    <rPh sb="4" eb="7">
      <t>シンリョウジョ</t>
    </rPh>
    <rPh sb="9" eb="11">
      <t>ミホン</t>
    </rPh>
    <phoneticPr fontId="2"/>
  </si>
  <si>
    <t>印刷レイアウト
【病院・診療所】の見本です
※このシートは入力不要です</t>
    <rPh sb="0" eb="2">
      <t>インサツ</t>
    </rPh>
    <rPh sb="9" eb="11">
      <t>ビョウイン</t>
    </rPh>
    <rPh sb="12" eb="15">
      <t>シンリョウショ</t>
    </rPh>
    <rPh sb="17" eb="19">
      <t>ミホン</t>
    </rPh>
    <phoneticPr fontId="2"/>
  </si>
  <si>
    <t xml:space="preserve">
令和7年9月30日
午後12時に所有
した麻薬数量
(ｄ)</t>
    <rPh sb="1" eb="3">
      <t>レイワ</t>
    </rPh>
    <rPh sb="4" eb="5">
      <t>ネン</t>
    </rPh>
    <rPh sb="6" eb="7">
      <t>ガツ</t>
    </rPh>
    <rPh sb="9" eb="10">
      <t>ニチ</t>
    </rPh>
    <rPh sb="11" eb="13">
      <t>ゴゴ</t>
    </rPh>
    <rPh sb="15" eb="16">
      <t>ジ</t>
    </rPh>
    <rPh sb="17" eb="19">
      <t>ショユウ</t>
    </rPh>
    <rPh sb="22" eb="24">
      <t>マヤク</t>
    </rPh>
    <rPh sb="24" eb="26">
      <t>スウリョウ</t>
    </rPh>
    <phoneticPr fontId="2"/>
  </si>
  <si>
    <t>令和6年10月1日
午前0時に所有
した麻薬数量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</si>
  <si>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</t>
    <rPh sb="0" eb="1">
      <t>ワ</t>
    </rPh>
    <rPh sb="2" eb="3">
      <t>ネン</t>
    </rPh>
    <rPh sb="4" eb="5">
      <t>ガツ</t>
    </rPh>
    <rPh sb="7" eb="8">
      <t>ニチ</t>
    </rPh>
    <rPh sb="9" eb="11">
      <t>ゴゴ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</si>
  <si>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r>
      <rPr>
        <sz val="10"/>
        <rFont val="ＭＳ Ｐ明朝"/>
        <family val="1"/>
        <charset val="128"/>
      </rPr>
      <t xml:space="preserve">令和6年10月1日
午前0時在庫
</t>
    </r>
    <r>
      <rPr>
        <b/>
        <sz val="11"/>
        <rFont val="ＭＳ Ｐ明朝"/>
        <family val="1"/>
        <charset val="128"/>
      </rPr>
      <t>(a)</t>
    </r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4" eb="16">
      <t>ザイコ</t>
    </rPh>
    <phoneticPr fontId="2"/>
  </si>
  <si>
    <t>患者からの
受入数量</t>
    <rPh sb="0" eb="2">
      <t>カンジャ</t>
    </rPh>
    <rPh sb="6" eb="7">
      <t>ウ</t>
    </rPh>
    <rPh sb="7" eb="8">
      <t>イ</t>
    </rPh>
    <rPh sb="8" eb="10">
      <t>スウリョウ</t>
    </rPh>
    <phoneticPr fontId="2"/>
  </si>
  <si>
    <r>
      <t xml:space="preserve">払出数量
</t>
    </r>
    <r>
      <rPr>
        <b/>
        <sz val="11"/>
        <rFont val="ＭＳ Ｐ明朝"/>
        <family val="1"/>
        <charset val="128"/>
      </rPr>
      <t>(ｄ)</t>
    </r>
    <rPh sb="0" eb="2">
      <t>ハライダシ</t>
    </rPh>
    <rPh sb="2" eb="4">
      <t>スウリョウ</t>
    </rPh>
    <phoneticPr fontId="2"/>
  </si>
  <si>
    <r>
      <rPr>
        <sz val="10"/>
        <rFont val="ＭＳ Ｐ明朝"/>
        <family val="1"/>
        <charset val="128"/>
      </rPr>
      <t xml:space="preserve">令和7年9月30日
午後12時在庫
</t>
    </r>
    <r>
      <rPr>
        <b/>
        <sz val="11"/>
        <rFont val="ＭＳ Ｐ明朝"/>
        <family val="1"/>
        <charset val="128"/>
      </rPr>
      <t>(e)</t>
    </r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5" eb="17">
      <t>ザイコ</t>
    </rPh>
    <phoneticPr fontId="2"/>
  </si>
  <si>
    <r>
      <rPr>
        <b/>
        <sz val="12"/>
        <rFont val="ＭＳ Ｐ明朝"/>
        <family val="1"/>
        <charset val="128"/>
      </rPr>
      <t>エラーチェック</t>
    </r>
    <r>
      <rPr>
        <sz val="12"/>
        <rFont val="ＭＳ Ｐ明朝"/>
        <family val="1"/>
        <charset val="128"/>
      </rPr>
      <t xml:space="preserve">
</t>
    </r>
    <r>
      <rPr>
        <b/>
        <u/>
        <sz val="12"/>
        <color rgb="FFFF0000"/>
        <rFont val="ＭＳ Ｐ明朝"/>
        <family val="1"/>
        <charset val="128"/>
      </rPr>
      <t>a+b＋c‐d=e</t>
    </r>
    <r>
      <rPr>
        <u/>
        <sz val="12"/>
        <rFont val="ＭＳ Ｐ明朝"/>
        <family val="1"/>
        <charset val="128"/>
      </rPr>
      <t>になるか確認ください</t>
    </r>
    <rPh sb="21" eb="23">
      <t>カクニン</t>
    </rPh>
    <phoneticPr fontId="2"/>
  </si>
  <si>
    <r>
      <t>受入数量</t>
    </r>
    <r>
      <rPr>
        <b/>
        <sz val="11"/>
        <rFont val="ＭＳ Ｐ明朝"/>
        <family val="1"/>
        <charset val="128"/>
      </rPr>
      <t>（ｂ）</t>
    </r>
    <rPh sb="0" eb="2">
      <t>ウケイレ</t>
    </rPh>
    <rPh sb="2" eb="4">
      <t>スウリョウ</t>
    </rPh>
    <phoneticPr fontId="2"/>
  </si>
  <si>
    <r>
      <t xml:space="preserve">再利用
</t>
    </r>
    <r>
      <rPr>
        <b/>
        <sz val="11"/>
        <rFont val="ＭＳ Ｐ明朝"/>
        <family val="1"/>
        <charset val="128"/>
      </rPr>
      <t>(c)</t>
    </r>
    <rPh sb="0" eb="3">
      <t>サイリヨウ</t>
    </rPh>
    <phoneticPr fontId="2"/>
  </si>
  <si>
    <t>麻薬
事故</t>
    <rPh sb="0" eb="2">
      <t>マヤク</t>
    </rPh>
    <rPh sb="3" eb="5">
      <t>ジコ</t>
    </rPh>
    <phoneticPr fontId="2"/>
  </si>
  <si>
    <t>麻薬
廃棄</t>
    <rPh sb="0" eb="2">
      <t>マヤク</t>
    </rPh>
    <rPh sb="3" eb="5">
      <t>ハイキ</t>
    </rPh>
    <phoneticPr fontId="2"/>
  </si>
  <si>
    <t>特記事項</t>
    <rPh sb="0" eb="4">
      <t>トッキジコウ</t>
    </rPh>
    <phoneticPr fontId="2"/>
  </si>
  <si>
    <t>自：令和６年１０月１日（午前　０時）
至：令和７年９月３０日（午後１２時）</t>
    <rPh sb="0" eb="1">
      <t>ジ</t>
    </rPh>
    <rPh sb="2" eb="4">
      <t>レイワ</t>
    </rPh>
    <rPh sb="5" eb="6">
      <t>ネン</t>
    </rPh>
    <rPh sb="8" eb="9">
      <t>ガツ</t>
    </rPh>
    <rPh sb="10" eb="11">
      <t>ニチ</t>
    </rPh>
    <rPh sb="12" eb="14">
      <t>ゴゼン</t>
    </rPh>
    <rPh sb="15" eb="16">
      <t>ジ</t>
    </rPh>
    <rPh sb="18" eb="19">
      <t>イタル</t>
    </rPh>
    <rPh sb="20" eb="22">
      <t>レイワ</t>
    </rPh>
    <rPh sb="23" eb="24">
      <t>ネン</t>
    </rPh>
    <rPh sb="25" eb="26">
      <t>ガツ</t>
    </rPh>
    <rPh sb="28" eb="29">
      <t>ニチ</t>
    </rPh>
    <rPh sb="30" eb="32">
      <t>ゴゴ</t>
    </rPh>
    <rPh sb="34" eb="35">
      <t>ジ</t>
    </rPh>
    <phoneticPr fontId="1"/>
  </si>
  <si>
    <r>
      <rPr>
        <b/>
        <sz val="11"/>
        <rFont val="ＭＳ Ｐ明朝"/>
        <family val="1"/>
        <charset val="128"/>
      </rPr>
      <t>エラーチェック</t>
    </r>
    <r>
      <rPr>
        <sz val="11"/>
        <rFont val="ＭＳ Ｐ明朝"/>
        <family val="1"/>
        <charset val="128"/>
      </rPr>
      <t xml:space="preserve">
</t>
    </r>
    <r>
      <rPr>
        <b/>
        <u/>
        <sz val="11"/>
        <color rgb="FFFF0000"/>
        <rFont val="ＭＳ Ｐ明朝"/>
        <family val="1"/>
        <charset val="128"/>
      </rPr>
      <t>a+b-ｄ=f</t>
    </r>
    <r>
      <rPr>
        <sz val="11"/>
        <rFont val="ＭＳ Ｐ明朝"/>
        <family val="1"/>
        <charset val="128"/>
      </rPr>
      <t>になるか確認ください。</t>
    </r>
    <rPh sb="20" eb="22">
      <t>カクニン</t>
    </rPh>
    <phoneticPr fontId="2"/>
  </si>
  <si>
    <t>麻薬事故　0.5mL</t>
    <rPh sb="0" eb="4">
      <t>マヤクジコ</t>
    </rPh>
    <phoneticPr fontId="2"/>
  </si>
  <si>
    <t>麻薬廃棄　15mL</t>
    <rPh sb="0" eb="2">
      <t>マヤク</t>
    </rPh>
    <rPh sb="2" eb="4">
      <t>ハイキ</t>
    </rPh>
    <phoneticPr fontId="2"/>
  </si>
  <si>
    <r>
      <t xml:space="preserve">エラーチェック
</t>
    </r>
    <r>
      <rPr>
        <b/>
        <u/>
        <sz val="11"/>
        <color rgb="FFFF0000"/>
        <rFont val="ＭＳ Ｐ明朝"/>
        <family val="1"/>
        <charset val="128"/>
      </rPr>
      <t>a+b-c=f</t>
    </r>
    <r>
      <rPr>
        <sz val="11"/>
        <rFont val="ＭＳ Ｐ明朝"/>
        <family val="1"/>
        <charset val="128"/>
      </rPr>
      <t>になるか確認ください。</t>
    </r>
    <rPh sb="20" eb="22">
      <t>カクニン</t>
    </rPh>
    <phoneticPr fontId="2"/>
  </si>
  <si>
    <r>
      <t xml:space="preserve">令和6年10月1日
午前0時に所有
した麻薬数量
</t>
    </r>
    <r>
      <rPr>
        <b/>
        <sz val="11"/>
        <rFont val="ＭＳ Ｐ明朝"/>
        <family val="1"/>
        <charset val="128"/>
      </rPr>
      <t>(a)</t>
    </r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</si>
  <si>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r>
      <t xml:space="preserve">受入数量
</t>
    </r>
    <r>
      <rPr>
        <b/>
        <sz val="11"/>
        <rFont val="ＭＳ Ｐ明朝"/>
        <family val="1"/>
        <charset val="128"/>
      </rPr>
      <t>(b)</t>
    </r>
    <rPh sb="0" eb="2">
      <t>ウケイレ</t>
    </rPh>
    <rPh sb="2" eb="4">
      <t>スウリョウ</t>
    </rPh>
    <phoneticPr fontId="2"/>
  </si>
  <si>
    <r>
      <t xml:space="preserve">令和7年9月30日
午後12時に所有
した麻薬数量
</t>
    </r>
    <r>
      <rPr>
        <b/>
        <sz val="12"/>
        <rFont val="ＭＳ Ｐ明朝"/>
        <family val="1"/>
        <charset val="128"/>
      </rPr>
      <t>(ｄ)</t>
    </r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6" eb="18">
      <t>ショユウ</t>
    </rPh>
    <rPh sb="21" eb="23">
      <t>マヤク</t>
    </rPh>
    <rPh sb="23" eb="25">
      <t>スウリョウ</t>
    </rPh>
    <phoneticPr fontId="2"/>
  </si>
  <si>
    <t>秤量誤差0.5mL補正</t>
    <rPh sb="0" eb="4">
      <t>ヒョウリョウゴサ</t>
    </rPh>
    <rPh sb="9" eb="11">
      <t>ホセイ</t>
    </rPh>
    <phoneticPr fontId="2"/>
  </si>
  <si>
    <t>原末から200g調整</t>
    <rPh sb="0" eb="2">
      <t>ゲンマツ</t>
    </rPh>
    <rPh sb="8" eb="10">
      <t>チョウセイ</t>
    </rPh>
    <phoneticPr fontId="2"/>
  </si>
  <si>
    <t>10倍散予製のため20g払出し</t>
    <rPh sb="2" eb="3">
      <t>バイ</t>
    </rPh>
    <rPh sb="4" eb="5">
      <t>ヨ</t>
    </rPh>
    <rPh sb="5" eb="6">
      <t>セイ</t>
    </rPh>
    <rPh sb="12" eb="14">
      <t>ハライダ</t>
    </rPh>
    <phoneticPr fontId="2"/>
  </si>
  <si>
    <t xml:space="preserve">
</t>
    <phoneticPr fontId="2"/>
  </si>
  <si>
    <t>R〇.〇.〇麻薬小売業者間　10錠譲受
R〇.〇.〇麻薬小売業者間　５錠譲受</t>
    <phoneticPr fontId="2"/>
  </si>
  <si>
    <t>※１</t>
    <phoneticPr fontId="2"/>
  </si>
  <si>
    <t>※２</t>
    <phoneticPr fontId="2"/>
  </si>
  <si>
    <t>※３</t>
  </si>
  <si>
    <t>※４</t>
  </si>
  <si>
    <t>※５</t>
  </si>
  <si>
    <t>※６</t>
  </si>
  <si>
    <t>※７</t>
  </si>
  <si>
    <r>
      <t>払出数量</t>
    </r>
    <r>
      <rPr>
        <b/>
        <sz val="11"/>
        <rFont val="ＭＳ Ｐ明朝"/>
        <family val="1"/>
        <charset val="128"/>
      </rPr>
      <t xml:space="preserve">
(c)</t>
    </r>
    <rPh sb="0" eb="2">
      <t>ハライダシ</t>
    </rPh>
    <rPh sb="2" eb="4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</si>
</sst>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(&quot;0&quot;)&quot;"/>
    <numFmt numFmtId="177" formatCode="&quot;令&quot;&quot;和&quot;e&quot;年&quot;m&quot;月&quot;d&quot;日&quot;"/>
    <numFmt numFmtId="178" formatCode="\(0\)\ "/>
    <numFmt numFmtId="179" formatCode="0.0"/>
  </numFmts>
  <fonts count="45">
    <font>
      <sz val="11"/>
      <name val="ＭＳ Ｐゴシック"/>
      <family val="3"/>
      <charset val="128"/>
    </font>
    <font>
      <sz val="8"/>
      <color theme="1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color theme="0" tint="-0.499984740745262"/>
      <name val="BIZ UD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u/>
      <sz val="11"/>
      <color rgb="FF0000FF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3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ＭＳ Ｐ明朝"/>
      <family val="1"/>
      <charset val="128"/>
    </font>
    <font>
      <sz val="10"/>
      <name val="HGS行書体"/>
      <family val="4"/>
      <charset val="128"/>
    </font>
    <font>
      <sz val="9"/>
      <color indexed="81"/>
      <name val="HG丸ｺﾞｼｯｸM-PRO"/>
      <family val="3"/>
      <charset val="128"/>
    </font>
    <font>
      <sz val="11"/>
      <name val="HG正楷書体-PRO"/>
      <family val="4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BIZ UD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u/>
      <sz val="12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 applyBorder="0">
      <protection locked="0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6" fillId="0" borderId="0" xfId="0" applyFont="1">
      <alignment vertical="center"/>
    </xf>
    <xf numFmtId="0" fontId="8" fillId="0" borderId="2" xfId="0" applyFont="1" applyFill="1" applyBorder="1" applyAlignment="1">
      <alignment horizontal="centerContinuous" vertical="center" wrapText="1"/>
    </xf>
    <xf numFmtId="0" fontId="6" fillId="0" borderId="6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horizontal="centerContinuous" wrapText="1"/>
    </xf>
    <xf numFmtId="0" fontId="6" fillId="0" borderId="7" xfId="0" applyFont="1" applyFill="1" applyBorder="1" applyAlignment="1">
      <alignment horizontal="centerContinuous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7" fillId="0" borderId="1" xfId="0" applyNumberFormat="1" applyFont="1" applyBorder="1" applyAlignment="1">
      <alignment vertical="center" shrinkToFi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Continuous" vertical="center"/>
    </xf>
    <xf numFmtId="0" fontId="12" fillId="2" borderId="1" xfId="0" applyFont="1" applyFill="1" applyBorder="1">
      <alignment vertical="center"/>
    </xf>
    <xf numFmtId="0" fontId="12" fillId="0" borderId="1" xfId="0" applyFont="1" applyFill="1" applyBorder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5" fillId="3" borderId="0" xfId="0" applyFont="1" applyFill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wrapText="1"/>
    </xf>
    <xf numFmtId="0" fontId="7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176" fontId="7" fillId="0" borderId="0" xfId="0" applyNumberFormat="1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 wrapText="1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5" borderId="1" xfId="2" applyFill="1" applyBorder="1" applyAlignment="1">
      <alignment vertical="center"/>
    </xf>
    <xf numFmtId="0" fontId="27" fillId="3" borderId="0" xfId="0" applyFont="1" applyFill="1">
      <alignment vertical="center"/>
    </xf>
    <xf numFmtId="0" fontId="14" fillId="2" borderId="1" xfId="0" applyFont="1" applyFill="1" applyBorder="1" applyAlignment="1">
      <alignment horizontal="centerContinuous" vertical="center" wrapText="1"/>
    </xf>
    <xf numFmtId="49" fontId="14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9" fillId="0" borderId="1" xfId="0" applyFont="1" applyFill="1" applyBorder="1" applyProtection="1">
      <alignment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178" fontId="30" fillId="0" borderId="1" xfId="0" applyNumberFormat="1" applyFont="1" applyFill="1" applyBorder="1" applyProtection="1">
      <alignment vertical="center"/>
      <protection locked="0"/>
    </xf>
    <xf numFmtId="179" fontId="29" fillId="0" borderId="1" xfId="0" applyNumberFormat="1" applyFont="1" applyFill="1" applyBorder="1" applyProtection="1">
      <alignment vertical="center"/>
      <protection locked="0"/>
    </xf>
    <xf numFmtId="0" fontId="32" fillId="0" borderId="1" xfId="0" applyFont="1" applyFill="1" applyBorder="1" applyProtection="1">
      <alignment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Protection="1">
      <alignment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Protection="1">
      <alignment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Protection="1">
      <alignment vertical="center"/>
      <protection locked="0"/>
    </xf>
    <xf numFmtId="178" fontId="34" fillId="0" borderId="1" xfId="0" applyNumberFormat="1" applyFont="1" applyFill="1" applyBorder="1" applyProtection="1">
      <alignment vertical="center"/>
      <protection locked="0"/>
    </xf>
    <xf numFmtId="0" fontId="34" fillId="0" borderId="0" xfId="0" applyFont="1">
      <alignment vertical="center"/>
    </xf>
    <xf numFmtId="0" fontId="35" fillId="0" borderId="1" xfId="0" applyFont="1" applyFill="1" applyBorder="1" applyProtection="1">
      <alignment vertical="center"/>
      <protection locked="0"/>
    </xf>
    <xf numFmtId="0" fontId="34" fillId="0" borderId="0" xfId="0" applyFont="1" applyFill="1" applyProtection="1">
      <alignment vertical="center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>
      <alignment vertical="center"/>
    </xf>
    <xf numFmtId="179" fontId="34" fillId="0" borderId="1" xfId="0" applyNumberFormat="1" applyFont="1" applyFill="1" applyBorder="1" applyProtection="1">
      <alignment vertical="center"/>
      <protection locked="0"/>
    </xf>
    <xf numFmtId="178" fontId="33" fillId="0" borderId="1" xfId="0" applyNumberFormat="1" applyFont="1" applyFill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12" fillId="2" borderId="10" xfId="0" applyFont="1" applyFill="1" applyBorder="1">
      <alignment vertical="center"/>
    </xf>
    <xf numFmtId="0" fontId="12" fillId="0" borderId="11" xfId="0" applyFont="1" applyFill="1" applyBorder="1" applyProtection="1">
      <alignment vertical="center"/>
      <protection locked="0"/>
    </xf>
    <xf numFmtId="0" fontId="37" fillId="3" borderId="0" xfId="0" applyFont="1" applyFill="1">
      <alignment vertical="center"/>
    </xf>
    <xf numFmtId="0" fontId="12" fillId="2" borderId="12" xfId="0" applyFont="1" applyFill="1" applyBorder="1">
      <alignment vertical="center"/>
    </xf>
    <xf numFmtId="0" fontId="12" fillId="0" borderId="13" xfId="0" applyFont="1" applyFill="1" applyBorder="1" applyProtection="1">
      <alignment vertical="center"/>
      <protection locked="0"/>
    </xf>
    <xf numFmtId="0" fontId="12" fillId="2" borderId="15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0" fontId="12" fillId="2" borderId="18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33" fillId="0" borderId="27" xfId="0" applyFont="1" applyFill="1" applyBorder="1" applyProtection="1">
      <alignment vertical="center"/>
      <protection locked="0"/>
    </xf>
    <xf numFmtId="0" fontId="33" fillId="0" borderId="5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Protection="1">
      <alignment vertical="center"/>
      <protection locked="0"/>
    </xf>
    <xf numFmtId="0" fontId="33" fillId="0" borderId="5" xfId="0" applyFont="1" applyFill="1" applyBorder="1" applyProtection="1">
      <alignment vertical="center"/>
      <protection locked="0"/>
    </xf>
    <xf numFmtId="178" fontId="33" fillId="0" borderId="7" xfId="0" applyNumberFormat="1" applyFont="1" applyFill="1" applyBorder="1" applyProtection="1">
      <alignment vertical="center"/>
      <protection locked="0"/>
    </xf>
    <xf numFmtId="0" fontId="33" fillId="0" borderId="5" xfId="0" applyNumberFormat="1" applyFont="1" applyFill="1" applyBorder="1" applyProtection="1">
      <alignment vertical="center"/>
      <protection locked="0"/>
    </xf>
    <xf numFmtId="0" fontId="33" fillId="0" borderId="8" xfId="0" applyFont="1" applyFill="1" applyBorder="1" applyAlignment="1" applyProtection="1">
      <alignment horizontal="left" vertical="top" wrapText="1" shrinkToFit="1"/>
      <protection locked="0"/>
    </xf>
    <xf numFmtId="0" fontId="3" fillId="3" borderId="0" xfId="0" applyFont="1" applyFill="1" applyBorder="1">
      <alignment vertical="center"/>
    </xf>
    <xf numFmtId="0" fontId="37" fillId="0" borderId="26" xfId="0" applyFont="1" applyBorder="1" applyAlignment="1">
      <alignment vertical="center"/>
    </xf>
    <xf numFmtId="0" fontId="33" fillId="0" borderId="1" xfId="0" applyNumberFormat="1" applyFont="1" applyFill="1" applyBorder="1" applyProtection="1">
      <alignment vertical="center"/>
      <protection locked="0"/>
    </xf>
    <xf numFmtId="0" fontId="33" fillId="0" borderId="8" xfId="0" applyFont="1" applyFill="1" applyBorder="1" applyAlignment="1" applyProtection="1">
      <alignment vertical="center" wrapText="1" shrinkToFit="1"/>
      <protection locked="0"/>
    </xf>
    <xf numFmtId="0" fontId="34" fillId="0" borderId="30" xfId="0" applyFont="1" applyFill="1" applyBorder="1" applyProtection="1">
      <alignment vertical="center"/>
      <protection locked="0"/>
    </xf>
    <xf numFmtId="0" fontId="33" fillId="0" borderId="9" xfId="0" applyFont="1" applyBorder="1">
      <alignment vertical="center"/>
    </xf>
    <xf numFmtId="0" fontId="33" fillId="0" borderId="30" xfId="0" applyFont="1" applyFill="1" applyBorder="1" applyProtection="1">
      <alignment vertical="center"/>
      <protection locked="0"/>
    </xf>
    <xf numFmtId="0" fontId="12" fillId="0" borderId="30" xfId="0" applyFont="1" applyFill="1" applyBorder="1" applyProtection="1">
      <alignment vertical="center"/>
      <protection locked="0"/>
    </xf>
    <xf numFmtId="178" fontId="12" fillId="0" borderId="1" xfId="0" applyNumberFormat="1" applyFont="1" applyFill="1" applyBorder="1" applyProtection="1">
      <alignment vertical="center"/>
      <protection locked="0"/>
    </xf>
    <xf numFmtId="0" fontId="12" fillId="0" borderId="1" xfId="0" applyNumberFormat="1" applyFont="1" applyFill="1" applyBorder="1" applyProtection="1">
      <alignment vertical="center"/>
      <protection locked="0"/>
    </xf>
    <xf numFmtId="0" fontId="12" fillId="0" borderId="12" xfId="0" applyFont="1" applyFill="1" applyBorder="1" applyProtection="1">
      <alignment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Protection="1">
      <alignment vertical="center"/>
      <protection locked="0"/>
    </xf>
    <xf numFmtId="178" fontId="12" fillId="0" borderId="31" xfId="0" applyNumberFormat="1" applyFont="1" applyFill="1" applyBorder="1" applyProtection="1">
      <alignment vertical="center"/>
      <protection locked="0"/>
    </xf>
    <xf numFmtId="178" fontId="33" fillId="0" borderId="31" xfId="0" applyNumberFormat="1" applyFont="1" applyFill="1" applyBorder="1" applyProtection="1">
      <alignment vertical="center"/>
      <protection locked="0"/>
    </xf>
    <xf numFmtId="0" fontId="12" fillId="0" borderId="31" xfId="0" applyNumberFormat="1" applyFont="1" applyFill="1" applyBorder="1" applyProtection="1">
      <alignment vertical="center"/>
      <protection locked="0"/>
    </xf>
    <xf numFmtId="0" fontId="33" fillId="0" borderId="32" xfId="0" applyFont="1" applyFill="1" applyBorder="1" applyAlignment="1" applyProtection="1">
      <alignment vertical="center" wrapText="1" shrinkToFit="1"/>
      <protection locked="0"/>
    </xf>
    <xf numFmtId="0" fontId="37" fillId="0" borderId="33" xfId="0" applyFont="1" applyBorder="1" applyAlignment="1">
      <alignment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17" fillId="0" borderId="29" xfId="0" applyFont="1" applyFill="1" applyBorder="1" applyProtection="1">
      <alignment vertical="center"/>
      <protection locked="0"/>
    </xf>
    <xf numFmtId="0" fontId="12" fillId="6" borderId="20" xfId="0" applyFont="1" applyFill="1" applyBorder="1" applyAlignment="1">
      <alignment vertical="center" wrapText="1"/>
    </xf>
    <xf numFmtId="0" fontId="44" fillId="3" borderId="0" xfId="0" applyFont="1" applyFill="1">
      <alignment vertical="center"/>
    </xf>
    <xf numFmtId="0" fontId="38" fillId="6" borderId="20" xfId="0" applyFont="1" applyFill="1" applyBorder="1" applyAlignment="1">
      <alignment vertical="center" wrapText="1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3" fillId="0" borderId="29" xfId="0" applyFont="1" applyFill="1" applyBorder="1" applyProtection="1">
      <alignment vertical="center"/>
      <protection locked="0"/>
    </xf>
    <xf numFmtId="0" fontId="32" fillId="0" borderId="30" xfId="0" applyFont="1" applyFill="1" applyBorder="1" applyProtection="1">
      <alignment vertical="center"/>
      <protection locked="0"/>
    </xf>
    <xf numFmtId="0" fontId="32" fillId="0" borderId="29" xfId="0" applyFont="1" applyFill="1" applyBorder="1" applyProtection="1">
      <alignment vertical="center"/>
      <protection locked="0"/>
    </xf>
    <xf numFmtId="0" fontId="32" fillId="0" borderId="12" xfId="0" applyFont="1" applyFill="1" applyBorder="1" applyProtection="1">
      <alignment vertical="center"/>
      <protection locked="0"/>
    </xf>
    <xf numFmtId="0" fontId="32" fillId="0" borderId="31" xfId="0" applyFont="1" applyFill="1" applyBorder="1" applyAlignment="1" applyProtection="1">
      <alignment horizontal="center" vertical="center"/>
      <protection locked="0"/>
    </xf>
    <xf numFmtId="0" fontId="32" fillId="0" borderId="31" xfId="0" applyFont="1" applyFill="1" applyBorder="1" applyProtection="1">
      <alignment vertical="center"/>
      <protection locked="0"/>
    </xf>
    <xf numFmtId="0" fontId="32" fillId="0" borderId="13" xfId="0" applyFont="1" applyFill="1" applyBorder="1" applyProtection="1">
      <alignment vertical="center"/>
      <protection locked="0"/>
    </xf>
    <xf numFmtId="0" fontId="17" fillId="0" borderId="37" xfId="0" applyFont="1" applyFill="1" applyBorder="1" applyProtection="1">
      <alignment vertical="center"/>
      <protection locked="0"/>
    </xf>
    <xf numFmtId="0" fontId="12" fillId="2" borderId="38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33" fillId="0" borderId="39" xfId="0" applyFont="1" applyFill="1" applyBorder="1" applyProtection="1">
      <alignment vertical="center"/>
      <protection locked="0"/>
    </xf>
    <xf numFmtId="178" fontId="7" fillId="0" borderId="3" xfId="0" applyNumberFormat="1" applyFont="1" applyBorder="1" applyAlignment="1">
      <alignment horizontal="center" vertical="center" shrinkToFit="1"/>
    </xf>
    <xf numFmtId="0" fontId="7" fillId="0" borderId="3" xfId="0" applyNumberFormat="1" applyFont="1" applyBorder="1" applyAlignment="1">
      <alignment horizontal="center" vertical="center" shrinkToFit="1"/>
    </xf>
    <xf numFmtId="0" fontId="7" fillId="0" borderId="3" xfId="0" applyNumberFormat="1" applyFont="1" applyBorder="1" applyAlignment="1">
      <alignment horizontal="center" vertical="center" wrapText="1" shrinkToFit="1"/>
    </xf>
    <xf numFmtId="0" fontId="3" fillId="0" borderId="28" xfId="0" applyFont="1" applyFill="1" applyBorder="1" applyAlignment="1">
      <alignment vertical="top" wrapText="1"/>
    </xf>
    <xf numFmtId="0" fontId="34" fillId="0" borderId="1" xfId="0" applyFont="1" applyFill="1" applyBorder="1" applyAlignment="1" applyProtection="1">
      <alignment vertical="center" wrapText="1"/>
      <protection locked="0"/>
    </xf>
    <xf numFmtId="0" fontId="3" fillId="0" borderId="29" xfId="0" applyFon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17" fillId="0" borderId="29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>
      <alignment vertical="center" wrapText="1"/>
    </xf>
    <xf numFmtId="0" fontId="19" fillId="5" borderId="1" xfId="2" applyFill="1" applyBorder="1" applyAlignment="1">
      <alignment horizontal="center" vertical="center" wrapText="1"/>
    </xf>
    <xf numFmtId="0" fontId="19" fillId="5" borderId="1" xfId="2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39" fillId="6" borderId="20" xfId="0" applyFont="1" applyFill="1" applyBorder="1" applyAlignment="1">
      <alignment horizontal="left" vertical="center" wrapText="1"/>
    </xf>
    <xf numFmtId="0" fontId="39" fillId="6" borderId="2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29" fillId="2" borderId="16" xfId="0" applyFont="1" applyFill="1" applyBorder="1" applyAlignment="1">
      <alignment horizontal="center" wrapText="1"/>
    </xf>
    <xf numFmtId="0" fontId="29" fillId="2" borderId="23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</cellXfs>
  <cellStyles count="4">
    <cellStyle name="ハイパーリンク" xfId="2" builtinId="8"/>
    <cellStyle name="標準" xfId="0" builtinId="0"/>
    <cellStyle name="標準 2" xfId="3" xr:uid="{00000000-0005-0000-0000-000002000000}"/>
    <cellStyle name="標準 3" xfId="1" xr:uid="{00000000-0005-0000-0000-000030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1174749</xdr:colOff>
      <xdr:row>1</xdr:row>
      <xdr:rowOff>152400</xdr:rowOff>
    </xdr:from>
    <xdr:to>
      <xdr:col>2</xdr:col>
      <xdr:colOff>47624</xdr:colOff>
      <xdr:row>5</xdr:row>
      <xdr:rowOff>34925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57FA69-2A82-40F8-BAB3-246446EA557F}"/>
            </a:ext>
          </a:extLst>
        </xdr:cNvPr>
        <xdr:cNvSpPr/>
      </xdr:nvSpPr>
      <xdr:spPr>
        <a:xfrm>
          <a:off x="1174749" y="314325"/>
          <a:ext cx="2387600" cy="1006475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1117600</xdr:colOff>
      <xdr:row>2</xdr:row>
      <xdr:rowOff>31750</xdr:rowOff>
    </xdr:from>
    <xdr:to>
      <xdr:col>2</xdr:col>
      <xdr:colOff>12700</xdr:colOff>
      <xdr:row>4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EC0383-F7BE-41DF-A13F-071709147F77}"/>
            </a:ext>
          </a:extLst>
        </xdr:cNvPr>
        <xdr:cNvSpPr/>
      </xdr:nvSpPr>
      <xdr:spPr>
        <a:xfrm>
          <a:off x="1117600" y="361950"/>
          <a:ext cx="2692400" cy="552450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2</xdr:row>
      <xdr:rowOff>19050</xdr:rowOff>
    </xdr:from>
    <xdr:to>
      <xdr:col>1</xdr:col>
      <xdr:colOff>2559050</xdr:colOff>
      <xdr:row>4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71DF29B-AD0B-46A1-863B-D4BC4479A39A}"/>
            </a:ext>
          </a:extLst>
        </xdr:cNvPr>
        <xdr:cNvSpPr/>
      </xdr:nvSpPr>
      <xdr:spPr>
        <a:xfrm>
          <a:off x="1076325" y="342900"/>
          <a:ext cx="2692400" cy="561975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1117600</xdr:colOff>
      <xdr:row>2</xdr:row>
      <xdr:rowOff>31750</xdr:rowOff>
    </xdr:from>
    <xdr:to>
      <xdr:col>2</xdr:col>
      <xdr:colOff>12700</xdr:colOff>
      <xdr:row>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66B79E-AAA1-4E9E-9B74-353FF47DBA0C}"/>
            </a:ext>
          </a:extLst>
        </xdr:cNvPr>
        <xdr:cNvSpPr/>
      </xdr:nvSpPr>
      <xdr:spPr>
        <a:xfrm>
          <a:off x="1114425" y="371475"/>
          <a:ext cx="2695575" cy="561975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495300</xdr:colOff>
      <xdr:row>4</xdr:row>
      <xdr:rowOff>57150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ACB13-0D5C-4DB4-BB89-1364B6F0F28D}"/>
            </a:ext>
          </a:extLst>
        </xdr:cNvPr>
        <xdr:cNvSpPr txBox="1"/>
      </xdr:nvSpPr>
      <xdr:spPr>
        <a:xfrm>
          <a:off x="7705725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0026-smb1\&#20581;&#24247;&#31119;&#31049;&#37096;\&#20581;&#24247;&#31119;&#31049;&#37096;&#65288;&#26412;&#24193;&#65289;\&#21508;&#35506;&#23554;&#29992;\&#34220;&#21209;&#35506;\02%20&#34220;&#29289;&#23550;&#31574;&#12539;&#20225;&#30011;&#20418;\06%20&#40635;&#34220;\12%20&#38651;&#23376;&#30003;&#35531;\&#40635;&#34220;&#24180;&#38291;&#21463;&#25173;&#25968;&#37327;&#23626;\&#24180;&#38291;&#21463;&#25173;&#25968;&#37327;&#23626;&#27096;&#24335;\&#12304;&#30149;&#38498;&#12539;&#35386;&#30274;&#25152;&#12305;&#20196;&#21644;&#65303;&#24180;&#24230;&#40635;&#34220;&#24180;&#38291;&#25968;&#37327;&#23626;(&#38651;&#23376;&#30003;&#35531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払数量届（R7）"/>
      <sheetName val="印刷用レイアウト"/>
    </sheetNames>
    <sheetDataSet>
      <sheetData sheetId="0">
        <row r="8">
          <cell r="L8" t="str">
            <v>再利用 （100）
麻薬事故30
麻薬廃棄10</v>
          </cell>
        </row>
        <row r="9">
          <cell r="L9" t="str">
            <v/>
          </cell>
        </row>
        <row r="10">
          <cell r="L10" t="str">
            <v>再利用 （32）
麻薬廃棄10</v>
          </cell>
        </row>
        <row r="11">
          <cell r="L11" t="str">
            <v/>
          </cell>
        </row>
        <row r="12">
          <cell r="L12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28">
          <cell r="L28" t="str">
            <v/>
          </cell>
        </row>
        <row r="29">
          <cell r="L29" t="str">
            <v/>
          </cell>
        </row>
        <row r="30">
          <cell r="L30" t="str">
            <v/>
          </cell>
        </row>
        <row r="31">
          <cell r="L31" t="str">
            <v/>
          </cell>
        </row>
        <row r="32">
          <cell r="L32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D754-AFBB-47D2-9139-72DBA9186E74}">
  <dimension ref="B2:D17"/>
  <sheetViews>
    <sheetView tabSelected="1" workbookViewId="0">
      <selection activeCell="C39" sqref="C39"/>
    </sheetView>
  </sheetViews>
  <sheetFormatPr defaultRowHeight="13"/>
  <cols>
    <col min="2" max="2" width="51.54296875" customWidth="1"/>
    <col min="3" max="3" width="26.453125" customWidth="1"/>
    <col min="4" max="4" width="29.453125" customWidth="1"/>
    <col min="6" max="6" width="42.08984375" customWidth="1"/>
  </cols>
  <sheetData>
    <row r="2" spans="2:4" ht="40.5" customHeight="1">
      <c r="B2" s="56" t="s">
        <v>39</v>
      </c>
      <c r="C2" s="46"/>
      <c r="D2" s="46"/>
    </row>
    <row r="3" spans="2:4" ht="40.5" customHeight="1">
      <c r="B3" s="57"/>
      <c r="C3" s="46"/>
      <c r="D3" s="46"/>
    </row>
    <row r="4" spans="2:4" ht="15">
      <c r="B4" s="46"/>
      <c r="C4" s="46"/>
      <c r="D4" s="46"/>
    </row>
    <row r="5" spans="2:4" ht="18">
      <c r="B5" s="47" t="s">
        <v>18</v>
      </c>
      <c r="C5" s="46"/>
      <c r="D5" s="48"/>
    </row>
    <row r="6" spans="2:4" ht="18">
      <c r="B6" s="49" t="s">
        <v>19</v>
      </c>
      <c r="C6" s="51" t="s">
        <v>57</v>
      </c>
      <c r="D6" s="154" t="s">
        <v>62</v>
      </c>
    </row>
    <row r="7" spans="2:4" ht="18">
      <c r="B7" s="50" t="s">
        <v>38</v>
      </c>
      <c r="C7" s="51" t="s">
        <v>58</v>
      </c>
      <c r="D7" s="155"/>
    </row>
    <row r="8" spans="2:4" ht="18">
      <c r="B8" s="49" t="s">
        <v>20</v>
      </c>
      <c r="C8" s="51" t="s">
        <v>59</v>
      </c>
      <c r="D8" s="155"/>
    </row>
    <row r="9" spans="2:4" ht="18">
      <c r="B9" s="49" t="s">
        <v>21</v>
      </c>
      <c r="C9" s="51" t="s">
        <v>60</v>
      </c>
      <c r="D9" s="155"/>
    </row>
    <row r="17" spans="2:2">
      <c r="B17" s="55"/>
    </row>
  </sheetData>
  <mergeCells count="1">
    <mergeCell ref="D6:D9"/>
  </mergeCells>
  <phoneticPr fontId="2"/>
  <hyperlinks>
    <hyperlink ref="C6" location="【病院・診療所】記載例!A1" display="【病院・診療所】記載例" xr:uid="{25DAB7A4-833D-4BF0-9D2A-0FAD2E25770E}"/>
    <hyperlink ref="C7" location="'【動物病院】入力シート '!A1" display="【動物】入力シート" xr:uid="{876AAD6B-6308-4064-B7AA-2E0C5FB1AA5D}"/>
    <hyperlink ref="C8" location="【薬局】入力シート!A1" display="【薬局】入力シート" xr:uid="{40F5EC67-486A-493F-8E73-7BA8D09050ED}"/>
    <hyperlink ref="C9" location="'【研究者】入力シート '!A1" display="【研究者】入力シート" xr:uid="{901D4CA0-2491-4449-B9AE-325693B2860D}"/>
    <hyperlink ref="D6:D9" location="印刷用レイアウト!A1" display="印刷用レイアウト!A1" xr:uid="{E2254875-4D90-4661-8FB2-E73958AC233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E90C-DBD4-42C9-BF94-DABC2B184961}">
  <sheetPr>
    <pageSetUpPr fitToPage="1"/>
  </sheetPr>
  <dimension ref="A1:O38"/>
  <sheetViews>
    <sheetView workbookViewId="0">
      <selection activeCell="J10" sqref="J10"/>
    </sheetView>
  </sheetViews>
  <sheetFormatPr defaultRowHeight="13"/>
  <cols>
    <col min="1" max="1" width="17.81640625" customWidth="1"/>
    <col min="2" max="2" width="32.453125" customWidth="1"/>
    <col min="3" max="3" width="7.54296875" customWidth="1"/>
    <col min="4" max="4" width="14.1796875" customWidth="1"/>
    <col min="5" max="5" width="10" customWidth="1"/>
    <col min="6" max="6" width="9.81640625" customWidth="1"/>
    <col min="7" max="7" width="7.6328125" customWidth="1"/>
    <col min="8" max="8" width="12.6328125" customWidth="1"/>
    <col min="9" max="9" width="6.90625" customWidth="1"/>
    <col min="10" max="10" width="6.81640625" customWidth="1"/>
    <col min="11" max="11" width="13.453125" customWidth="1"/>
    <col min="12" max="12" width="20.1796875" customWidth="1"/>
    <col min="13" max="13" width="19" customWidth="1"/>
    <col min="14" max="14" width="2.81640625" customWidth="1"/>
    <col min="15" max="15" width="32.1796875" customWidth="1"/>
  </cols>
  <sheetData>
    <row r="1" spans="1: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</row>
    <row r="2" spans="1:15" ht="14.5" thickBot="1">
      <c r="A2" s="15"/>
      <c r="B2" s="52" t="s">
        <v>28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</row>
    <row r="3" spans="1:15" ht="20" customHeight="1">
      <c r="A3" s="79" t="s">
        <v>0</v>
      </c>
      <c r="B3" s="80"/>
      <c r="C3" s="81" t="str">
        <f>IF(B3="","麻薬業務所名称を入力してください","")</f>
        <v>麻薬業務所名称を入力してください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</row>
    <row r="4" spans="1:15" ht="20" customHeight="1" thickBot="1">
      <c r="A4" s="82" t="s">
        <v>1</v>
      </c>
      <c r="B4" s="83"/>
      <c r="C4" s="81" t="str">
        <f>IF(B4="","麻薬業務所所在地を入力してください","")</f>
        <v>麻薬業務所所在地を入力してください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"/>
    </row>
    <row r="5" spans="1:15" ht="13.5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"/>
    </row>
    <row r="6" spans="1:15">
      <c r="A6" s="15"/>
      <c r="B6" s="160" t="s">
        <v>2</v>
      </c>
      <c r="C6" s="162" t="s">
        <v>3</v>
      </c>
      <c r="D6" s="164" t="s">
        <v>66</v>
      </c>
      <c r="E6" s="84"/>
      <c r="F6" s="166" t="s">
        <v>67</v>
      </c>
      <c r="G6" s="85"/>
      <c r="H6" s="168" t="s">
        <v>68</v>
      </c>
      <c r="I6" s="86"/>
      <c r="J6" s="87"/>
      <c r="K6" s="164" t="s">
        <v>69</v>
      </c>
      <c r="L6" s="156" t="s">
        <v>4</v>
      </c>
      <c r="M6" s="88"/>
      <c r="N6" s="89"/>
      <c r="O6" s="158" t="s">
        <v>70</v>
      </c>
    </row>
    <row r="7" spans="1:15" ht="26.5" thickBot="1">
      <c r="A7" s="16"/>
      <c r="B7" s="161"/>
      <c r="C7" s="163"/>
      <c r="D7" s="165"/>
      <c r="E7" s="90" t="s">
        <v>71</v>
      </c>
      <c r="F7" s="167"/>
      <c r="G7" s="91" t="s">
        <v>72</v>
      </c>
      <c r="H7" s="165"/>
      <c r="I7" s="92" t="s">
        <v>73</v>
      </c>
      <c r="J7" s="92" t="s">
        <v>74</v>
      </c>
      <c r="K7" s="165"/>
      <c r="L7" s="157"/>
      <c r="M7" s="93" t="s">
        <v>75</v>
      </c>
      <c r="N7" s="94"/>
      <c r="O7" s="159"/>
    </row>
    <row r="8" spans="1:15" ht="54.5" thickTop="1">
      <c r="A8" s="15">
        <v>1</v>
      </c>
      <c r="B8" s="143" t="s">
        <v>22</v>
      </c>
      <c r="C8" s="65" t="s">
        <v>23</v>
      </c>
      <c r="D8" s="66">
        <v>50</v>
      </c>
      <c r="E8" s="64">
        <v>200</v>
      </c>
      <c r="F8" s="64">
        <v>130</v>
      </c>
      <c r="G8" s="76">
        <v>100</v>
      </c>
      <c r="H8" s="64">
        <v>300</v>
      </c>
      <c r="I8" s="100">
        <v>2</v>
      </c>
      <c r="J8" s="100">
        <v>30</v>
      </c>
      <c r="K8" s="98">
        <v>50</v>
      </c>
      <c r="L8" s="101" t="str">
        <f t="shared" ref="L8:L37" si="0">_xlfn.TEXTJOIN(CHAR(10), TRUE, IF(ISNUMBER(G8), "再利用 "&amp;"（"&amp;G8&amp;"）", ""), IF(ISNUMBER(I8), "麻薬事故" &amp; I8, ""), IF(ISNUMBER(J8), "麻薬廃棄" &amp; J8, ""))</f>
        <v>再利用 （100）
麻薬事故2
麻薬廃棄30</v>
      </c>
      <c r="M8" s="147" t="s">
        <v>87</v>
      </c>
      <c r="N8" s="102"/>
      <c r="O8" s="103" t="str">
        <f>IF(OR(D8="",K8=""),"入力してください",IF(OR(E8="",H8=""),"受入数量または払出数量がない場合は0を入力してください",IF(D8+E8+G8-H8=K8,"OK","入力ミスがありませんか")))</f>
        <v>OK</v>
      </c>
    </row>
    <row r="9" spans="1:15" ht="18">
      <c r="A9" s="15">
        <v>2</v>
      </c>
      <c r="B9" s="108" t="s">
        <v>24</v>
      </c>
      <c r="C9" s="65" t="s">
        <v>25</v>
      </c>
      <c r="D9" s="64">
        <v>135</v>
      </c>
      <c r="E9" s="64">
        <v>200</v>
      </c>
      <c r="F9" s="64"/>
      <c r="G9" s="99"/>
      <c r="H9" s="64">
        <v>181</v>
      </c>
      <c r="I9" s="104"/>
      <c r="J9" s="104"/>
      <c r="K9" s="64">
        <v>154</v>
      </c>
      <c r="L9" s="105" t="str">
        <f t="shared" si="0"/>
        <v/>
      </c>
      <c r="M9" s="149"/>
      <c r="N9" s="102"/>
      <c r="O9" s="103" t="str">
        <f>IF(OR(D9="",K9=""),"入力してください",IF(OR(E9="",H9=""),"受入数量または払出数量がない場合は0を入力してください",IF(D9+E9+G9-H9=K9,"OK","入力ミスがありませんか")))</f>
        <v>OK</v>
      </c>
    </row>
    <row r="10" spans="1:15" ht="36">
      <c r="A10" s="15">
        <v>3</v>
      </c>
      <c r="B10" s="108" t="s">
        <v>26</v>
      </c>
      <c r="C10" s="65" t="s">
        <v>27</v>
      </c>
      <c r="D10" s="64">
        <v>58</v>
      </c>
      <c r="E10" s="64">
        <v>50</v>
      </c>
      <c r="F10" s="64">
        <v>32</v>
      </c>
      <c r="G10" s="99">
        <v>32</v>
      </c>
      <c r="H10" s="64">
        <v>130</v>
      </c>
      <c r="I10" s="104"/>
      <c r="J10" s="104">
        <v>10</v>
      </c>
      <c r="K10" s="64">
        <v>10</v>
      </c>
      <c r="L10" s="105" t="str">
        <f t="shared" si="0"/>
        <v>再利用 （32）
麻薬廃棄10</v>
      </c>
      <c r="M10" s="150"/>
      <c r="N10" s="102"/>
      <c r="O10" s="103" t="str">
        <f t="shared" ref="O10:O37" si="1">IF(OR(D10="",K10=""),"入力してください",IF(OR(E10="",H10=""),"受入数量または払出数量がない場合は0を入力してください",IF(D10+E10+G10-H10=K10,"OK","入力ミスがありませんか")))</f>
        <v>OK</v>
      </c>
    </row>
    <row r="11" spans="1:15" ht="33">
      <c r="A11" s="15">
        <v>4</v>
      </c>
      <c r="B11" s="106" t="s">
        <v>40</v>
      </c>
      <c r="C11" s="67" t="s">
        <v>46</v>
      </c>
      <c r="D11" s="68">
        <v>50</v>
      </c>
      <c r="E11" s="68">
        <v>0</v>
      </c>
      <c r="F11" s="68"/>
      <c r="G11" s="99"/>
      <c r="H11" s="68">
        <v>20</v>
      </c>
      <c r="I11" s="104"/>
      <c r="J11" s="104"/>
      <c r="K11" s="107">
        <v>30</v>
      </c>
      <c r="L11" s="105" t="str">
        <f t="shared" si="0"/>
        <v/>
      </c>
      <c r="M11" s="148" t="s">
        <v>86</v>
      </c>
      <c r="N11" s="102"/>
      <c r="O11" s="103" t="str">
        <f t="shared" si="1"/>
        <v>OK</v>
      </c>
    </row>
    <row r="12" spans="1:15" ht="18">
      <c r="A12" s="15">
        <v>5</v>
      </c>
      <c r="B12" s="106" t="s">
        <v>41</v>
      </c>
      <c r="C12" s="67" t="s">
        <v>46</v>
      </c>
      <c r="D12" s="68">
        <v>20</v>
      </c>
      <c r="E12" s="68">
        <v>200</v>
      </c>
      <c r="F12" s="68"/>
      <c r="G12" s="99"/>
      <c r="H12" s="68">
        <v>150</v>
      </c>
      <c r="I12" s="104"/>
      <c r="J12" s="104"/>
      <c r="K12" s="64">
        <v>70</v>
      </c>
      <c r="L12" s="105" t="str">
        <f t="shared" si="0"/>
        <v/>
      </c>
      <c r="M12" s="151" t="s">
        <v>85</v>
      </c>
      <c r="N12" s="102"/>
      <c r="O12" s="103" t="str">
        <f t="shared" si="1"/>
        <v>OK</v>
      </c>
    </row>
    <row r="13" spans="1:15" ht="18">
      <c r="A13" s="15">
        <v>6</v>
      </c>
      <c r="B13" s="108" t="s">
        <v>29</v>
      </c>
      <c r="C13" s="67" t="s">
        <v>30</v>
      </c>
      <c r="D13" s="68">
        <v>12.5</v>
      </c>
      <c r="E13" s="68">
        <v>0</v>
      </c>
      <c r="F13" s="68"/>
      <c r="G13" s="99"/>
      <c r="H13" s="68">
        <v>5.5</v>
      </c>
      <c r="I13" s="104"/>
      <c r="J13" s="104"/>
      <c r="K13" s="64">
        <v>7</v>
      </c>
      <c r="L13" s="105" t="str">
        <f t="shared" si="0"/>
        <v/>
      </c>
      <c r="M13" s="152" t="s">
        <v>84</v>
      </c>
      <c r="N13" s="102"/>
      <c r="O13" s="103" t="str">
        <f t="shared" si="1"/>
        <v>OK</v>
      </c>
    </row>
    <row r="14" spans="1:15" ht="18">
      <c r="A14" s="15">
        <v>7</v>
      </c>
      <c r="B14" s="109"/>
      <c r="C14" s="25"/>
      <c r="D14" s="24"/>
      <c r="E14" s="24"/>
      <c r="F14" s="110"/>
      <c r="G14" s="99"/>
      <c r="H14" s="24"/>
      <c r="I14" s="111"/>
      <c r="J14" s="111"/>
      <c r="K14" s="24"/>
      <c r="L14" s="105" t="str">
        <f t="shared" si="0"/>
        <v/>
      </c>
      <c r="M14" s="149"/>
      <c r="N14" s="102"/>
      <c r="O14" s="103" t="str">
        <f t="shared" si="1"/>
        <v>入力してください</v>
      </c>
    </row>
    <row r="15" spans="1:15" ht="18">
      <c r="A15" s="15">
        <v>8</v>
      </c>
      <c r="B15" s="109"/>
      <c r="C15" s="25"/>
      <c r="D15" s="24"/>
      <c r="E15" s="24"/>
      <c r="F15" s="110"/>
      <c r="G15" s="99"/>
      <c r="H15" s="24"/>
      <c r="I15" s="111"/>
      <c r="J15" s="111"/>
      <c r="K15" s="24"/>
      <c r="L15" s="105" t="str">
        <f t="shared" si="0"/>
        <v/>
      </c>
      <c r="M15" s="149"/>
      <c r="N15" s="102"/>
      <c r="O15" s="103" t="str">
        <f t="shared" si="1"/>
        <v>入力してください</v>
      </c>
    </row>
    <row r="16" spans="1:15" ht="18">
      <c r="A16" s="15">
        <v>9</v>
      </c>
      <c r="B16" s="109"/>
      <c r="C16" s="25"/>
      <c r="D16" s="24"/>
      <c r="E16" s="24"/>
      <c r="F16" s="110"/>
      <c r="G16" s="99"/>
      <c r="H16" s="24"/>
      <c r="I16" s="111"/>
      <c r="J16" s="111"/>
      <c r="K16" s="24"/>
      <c r="L16" s="105" t="str">
        <f t="shared" si="0"/>
        <v/>
      </c>
      <c r="M16" s="149"/>
      <c r="N16" s="102"/>
      <c r="O16" s="103" t="str">
        <f t="shared" si="1"/>
        <v>入力してください</v>
      </c>
    </row>
    <row r="17" spans="1:15" ht="18">
      <c r="A17" s="15">
        <v>10</v>
      </c>
      <c r="B17" s="109"/>
      <c r="C17" s="25"/>
      <c r="D17" s="24"/>
      <c r="E17" s="24"/>
      <c r="F17" s="110"/>
      <c r="G17" s="99"/>
      <c r="H17" s="24"/>
      <c r="I17" s="111"/>
      <c r="J17" s="111"/>
      <c r="K17" s="24"/>
      <c r="L17" s="105" t="str">
        <f t="shared" si="0"/>
        <v/>
      </c>
      <c r="M17" s="149"/>
      <c r="N17" s="102"/>
      <c r="O17" s="103" t="str">
        <f t="shared" si="1"/>
        <v>入力してください</v>
      </c>
    </row>
    <row r="18" spans="1:15" ht="18">
      <c r="A18" s="15">
        <v>11</v>
      </c>
      <c r="B18" s="109"/>
      <c r="C18" s="25"/>
      <c r="D18" s="24"/>
      <c r="E18" s="24"/>
      <c r="F18" s="110"/>
      <c r="G18" s="99"/>
      <c r="H18" s="24"/>
      <c r="I18" s="111"/>
      <c r="J18" s="111"/>
      <c r="K18" s="24"/>
      <c r="L18" s="105" t="str">
        <f t="shared" si="0"/>
        <v/>
      </c>
      <c r="M18" s="149"/>
      <c r="N18" s="102"/>
      <c r="O18" s="103" t="str">
        <f t="shared" si="1"/>
        <v>入力してください</v>
      </c>
    </row>
    <row r="19" spans="1:15" ht="18">
      <c r="A19" s="15">
        <v>12</v>
      </c>
      <c r="B19" s="109"/>
      <c r="C19" s="25"/>
      <c r="D19" s="24"/>
      <c r="E19" s="24"/>
      <c r="F19" s="110"/>
      <c r="G19" s="99"/>
      <c r="H19" s="24"/>
      <c r="I19" s="111"/>
      <c r="J19" s="111"/>
      <c r="K19" s="24"/>
      <c r="L19" s="105" t="str">
        <f t="shared" si="0"/>
        <v/>
      </c>
      <c r="M19" s="149"/>
      <c r="N19" s="102"/>
      <c r="O19" s="103" t="str">
        <f t="shared" si="1"/>
        <v>入力してください</v>
      </c>
    </row>
    <row r="20" spans="1:15" ht="18">
      <c r="A20" s="15">
        <v>13</v>
      </c>
      <c r="B20" s="109"/>
      <c r="C20" s="25"/>
      <c r="D20" s="24"/>
      <c r="E20" s="24"/>
      <c r="F20" s="110"/>
      <c r="G20" s="99"/>
      <c r="H20" s="24"/>
      <c r="I20" s="111"/>
      <c r="J20" s="111"/>
      <c r="K20" s="24"/>
      <c r="L20" s="105" t="str">
        <f t="shared" si="0"/>
        <v/>
      </c>
      <c r="M20" s="149"/>
      <c r="N20" s="102"/>
      <c r="O20" s="103" t="str">
        <f t="shared" si="1"/>
        <v>入力してください</v>
      </c>
    </row>
    <row r="21" spans="1:15" ht="18">
      <c r="A21" s="15">
        <v>14</v>
      </c>
      <c r="B21" s="109"/>
      <c r="C21" s="25"/>
      <c r="D21" s="24"/>
      <c r="E21" s="24"/>
      <c r="F21" s="110"/>
      <c r="G21" s="99"/>
      <c r="H21" s="24"/>
      <c r="I21" s="111"/>
      <c r="J21" s="111"/>
      <c r="K21" s="24"/>
      <c r="L21" s="105" t="str">
        <f t="shared" si="0"/>
        <v/>
      </c>
      <c r="M21" s="149"/>
      <c r="N21" s="102"/>
      <c r="O21" s="103" t="str">
        <f t="shared" si="1"/>
        <v>入力してください</v>
      </c>
    </row>
    <row r="22" spans="1:15" ht="18">
      <c r="A22" s="15">
        <v>15</v>
      </c>
      <c r="B22" s="109"/>
      <c r="C22" s="25"/>
      <c r="D22" s="24"/>
      <c r="E22" s="24"/>
      <c r="F22" s="110"/>
      <c r="G22" s="99"/>
      <c r="H22" s="24"/>
      <c r="I22" s="111"/>
      <c r="J22" s="111"/>
      <c r="K22" s="24"/>
      <c r="L22" s="105" t="str">
        <f t="shared" si="0"/>
        <v/>
      </c>
      <c r="M22" s="149"/>
      <c r="N22" s="102"/>
      <c r="O22" s="103" t="str">
        <f t="shared" si="1"/>
        <v>入力してください</v>
      </c>
    </row>
    <row r="23" spans="1:15" ht="18">
      <c r="A23" s="15">
        <v>16</v>
      </c>
      <c r="B23" s="109"/>
      <c r="C23" s="25"/>
      <c r="D23" s="24"/>
      <c r="E23" s="24"/>
      <c r="F23" s="110"/>
      <c r="G23" s="99"/>
      <c r="H23" s="24"/>
      <c r="I23" s="111"/>
      <c r="J23" s="111"/>
      <c r="K23" s="24"/>
      <c r="L23" s="105" t="str">
        <f t="shared" si="0"/>
        <v/>
      </c>
      <c r="M23" s="149"/>
      <c r="N23" s="102"/>
      <c r="O23" s="103" t="str">
        <f t="shared" si="1"/>
        <v>入力してください</v>
      </c>
    </row>
    <row r="24" spans="1:15" ht="18">
      <c r="A24" s="15">
        <v>17</v>
      </c>
      <c r="B24" s="109"/>
      <c r="C24" s="25"/>
      <c r="D24" s="24"/>
      <c r="E24" s="24"/>
      <c r="F24" s="110"/>
      <c r="G24" s="99"/>
      <c r="H24" s="24"/>
      <c r="I24" s="111"/>
      <c r="J24" s="111"/>
      <c r="K24" s="24"/>
      <c r="L24" s="105" t="str">
        <f t="shared" si="0"/>
        <v/>
      </c>
      <c r="M24" s="149"/>
      <c r="N24" s="102"/>
      <c r="O24" s="103" t="str">
        <f t="shared" si="1"/>
        <v>入力してください</v>
      </c>
    </row>
    <row r="25" spans="1:15" ht="18">
      <c r="A25" s="15">
        <v>18</v>
      </c>
      <c r="B25" s="109"/>
      <c r="C25" s="25"/>
      <c r="D25" s="24"/>
      <c r="E25" s="24"/>
      <c r="F25" s="110"/>
      <c r="G25" s="99"/>
      <c r="H25" s="24"/>
      <c r="I25" s="111"/>
      <c r="J25" s="111"/>
      <c r="K25" s="24"/>
      <c r="L25" s="105" t="str">
        <f t="shared" si="0"/>
        <v/>
      </c>
      <c r="M25" s="149"/>
      <c r="N25" s="102"/>
      <c r="O25" s="103" t="str">
        <f t="shared" si="1"/>
        <v>入力してください</v>
      </c>
    </row>
    <row r="26" spans="1:15" ht="18">
      <c r="A26" s="15">
        <v>19</v>
      </c>
      <c r="B26" s="109"/>
      <c r="C26" s="25"/>
      <c r="D26" s="24"/>
      <c r="E26" s="24"/>
      <c r="F26" s="110"/>
      <c r="G26" s="99"/>
      <c r="H26" s="24"/>
      <c r="I26" s="111"/>
      <c r="J26" s="111"/>
      <c r="K26" s="24"/>
      <c r="L26" s="105" t="str">
        <f t="shared" si="0"/>
        <v/>
      </c>
      <c r="M26" s="149"/>
      <c r="N26" s="102"/>
      <c r="O26" s="103" t="str">
        <f t="shared" si="1"/>
        <v>入力してください</v>
      </c>
    </row>
    <row r="27" spans="1:15" ht="18">
      <c r="A27" s="15">
        <v>20</v>
      </c>
      <c r="B27" s="109"/>
      <c r="C27" s="25"/>
      <c r="D27" s="24"/>
      <c r="E27" s="24"/>
      <c r="F27" s="110"/>
      <c r="G27" s="99"/>
      <c r="H27" s="24"/>
      <c r="I27" s="111"/>
      <c r="J27" s="111"/>
      <c r="K27" s="24"/>
      <c r="L27" s="105" t="str">
        <f t="shared" si="0"/>
        <v/>
      </c>
      <c r="M27" s="149"/>
      <c r="N27" s="102"/>
      <c r="O27" s="103" t="str">
        <f t="shared" si="1"/>
        <v>入力してください</v>
      </c>
    </row>
    <row r="28" spans="1:15" ht="18">
      <c r="A28" s="15">
        <v>21</v>
      </c>
      <c r="B28" s="109"/>
      <c r="C28" s="25"/>
      <c r="D28" s="24"/>
      <c r="E28" s="24"/>
      <c r="F28" s="110"/>
      <c r="G28" s="99"/>
      <c r="H28" s="24"/>
      <c r="I28" s="111"/>
      <c r="J28" s="111"/>
      <c r="K28" s="24"/>
      <c r="L28" s="105" t="str">
        <f t="shared" si="0"/>
        <v/>
      </c>
      <c r="M28" s="149"/>
      <c r="N28" s="102"/>
      <c r="O28" s="103" t="str">
        <f t="shared" si="1"/>
        <v>入力してください</v>
      </c>
    </row>
    <row r="29" spans="1:15" ht="18">
      <c r="A29" s="15">
        <v>22</v>
      </c>
      <c r="B29" s="109"/>
      <c r="C29" s="25"/>
      <c r="D29" s="24"/>
      <c r="E29" s="24"/>
      <c r="F29" s="110"/>
      <c r="G29" s="99"/>
      <c r="H29" s="24"/>
      <c r="I29" s="111"/>
      <c r="J29" s="111"/>
      <c r="K29" s="24"/>
      <c r="L29" s="105" t="str">
        <f t="shared" si="0"/>
        <v/>
      </c>
      <c r="M29" s="149"/>
      <c r="N29" s="102"/>
      <c r="O29" s="103" t="str">
        <f t="shared" si="1"/>
        <v>入力してください</v>
      </c>
    </row>
    <row r="30" spans="1:15" ht="18">
      <c r="A30" s="15">
        <v>23</v>
      </c>
      <c r="B30" s="109"/>
      <c r="C30" s="25"/>
      <c r="D30" s="24"/>
      <c r="E30" s="24"/>
      <c r="F30" s="110"/>
      <c r="G30" s="99"/>
      <c r="H30" s="24"/>
      <c r="I30" s="111"/>
      <c r="J30" s="111"/>
      <c r="K30" s="24"/>
      <c r="L30" s="105" t="str">
        <f t="shared" si="0"/>
        <v/>
      </c>
      <c r="M30" s="149"/>
      <c r="N30" s="102"/>
      <c r="O30" s="103" t="str">
        <f t="shared" si="1"/>
        <v>入力してください</v>
      </c>
    </row>
    <row r="31" spans="1:15" ht="18">
      <c r="A31" s="15">
        <v>24</v>
      </c>
      <c r="B31" s="109"/>
      <c r="C31" s="25"/>
      <c r="D31" s="24"/>
      <c r="E31" s="24"/>
      <c r="F31" s="110"/>
      <c r="G31" s="99"/>
      <c r="H31" s="24"/>
      <c r="I31" s="111"/>
      <c r="J31" s="111"/>
      <c r="K31" s="24"/>
      <c r="L31" s="105" t="str">
        <f t="shared" si="0"/>
        <v/>
      </c>
      <c r="M31" s="149"/>
      <c r="N31" s="102"/>
      <c r="O31" s="103" t="str">
        <f t="shared" si="1"/>
        <v>入力してください</v>
      </c>
    </row>
    <row r="32" spans="1:15" ht="18">
      <c r="A32" s="15">
        <v>25</v>
      </c>
      <c r="B32" s="109"/>
      <c r="C32" s="25"/>
      <c r="D32" s="24"/>
      <c r="E32" s="24"/>
      <c r="F32" s="110"/>
      <c r="G32" s="99"/>
      <c r="H32" s="24"/>
      <c r="I32" s="111"/>
      <c r="J32" s="111"/>
      <c r="K32" s="24"/>
      <c r="L32" s="105" t="str">
        <f t="shared" si="0"/>
        <v/>
      </c>
      <c r="M32" s="149"/>
      <c r="N32" s="102"/>
      <c r="O32" s="103" t="str">
        <f t="shared" si="1"/>
        <v>入力してください</v>
      </c>
    </row>
    <row r="33" spans="1:15" ht="18">
      <c r="A33" s="15">
        <v>26</v>
      </c>
      <c r="B33" s="109"/>
      <c r="C33" s="25"/>
      <c r="D33" s="24"/>
      <c r="E33" s="24"/>
      <c r="F33" s="110"/>
      <c r="G33" s="99"/>
      <c r="H33" s="24"/>
      <c r="I33" s="111"/>
      <c r="J33" s="111"/>
      <c r="K33" s="24"/>
      <c r="L33" s="105" t="str">
        <f t="shared" si="0"/>
        <v/>
      </c>
      <c r="M33" s="149"/>
      <c r="N33" s="102"/>
      <c r="O33" s="103" t="str">
        <f t="shared" si="1"/>
        <v>入力してください</v>
      </c>
    </row>
    <row r="34" spans="1:15" ht="18">
      <c r="A34" s="15">
        <v>27</v>
      </c>
      <c r="B34" s="109"/>
      <c r="C34" s="25"/>
      <c r="D34" s="24"/>
      <c r="E34" s="24"/>
      <c r="F34" s="110"/>
      <c r="G34" s="99"/>
      <c r="H34" s="24"/>
      <c r="I34" s="111"/>
      <c r="J34" s="111"/>
      <c r="K34" s="24"/>
      <c r="L34" s="105" t="str">
        <f t="shared" si="0"/>
        <v/>
      </c>
      <c r="M34" s="149"/>
      <c r="N34" s="102"/>
      <c r="O34" s="103" t="str">
        <f t="shared" si="1"/>
        <v>入力してください</v>
      </c>
    </row>
    <row r="35" spans="1:15" ht="18">
      <c r="A35" s="15">
        <v>28</v>
      </c>
      <c r="B35" s="109"/>
      <c r="C35" s="25"/>
      <c r="D35" s="24"/>
      <c r="E35" s="24"/>
      <c r="F35" s="110"/>
      <c r="G35" s="99"/>
      <c r="H35" s="24"/>
      <c r="I35" s="111"/>
      <c r="J35" s="111"/>
      <c r="K35" s="24"/>
      <c r="L35" s="105" t="str">
        <f t="shared" si="0"/>
        <v/>
      </c>
      <c r="M35" s="149"/>
      <c r="N35" s="102"/>
      <c r="O35" s="103" t="str">
        <f t="shared" si="1"/>
        <v>入力してください</v>
      </c>
    </row>
    <row r="36" spans="1:15" ht="18">
      <c r="A36" s="15">
        <v>29</v>
      </c>
      <c r="B36" s="109"/>
      <c r="C36" s="25"/>
      <c r="D36" s="24"/>
      <c r="E36" s="24"/>
      <c r="F36" s="110"/>
      <c r="G36" s="99"/>
      <c r="H36" s="24"/>
      <c r="I36" s="111"/>
      <c r="J36" s="111"/>
      <c r="K36" s="24"/>
      <c r="L36" s="105" t="str">
        <f t="shared" si="0"/>
        <v/>
      </c>
      <c r="M36" s="149"/>
      <c r="N36" s="102"/>
      <c r="O36" s="103" t="str">
        <f t="shared" si="1"/>
        <v>入力してください</v>
      </c>
    </row>
    <row r="37" spans="1:15" ht="18.5" thickBot="1">
      <c r="A37" s="15">
        <v>30</v>
      </c>
      <c r="B37" s="112"/>
      <c r="C37" s="113"/>
      <c r="D37" s="114"/>
      <c r="E37" s="114"/>
      <c r="F37" s="115"/>
      <c r="G37" s="116"/>
      <c r="H37" s="114"/>
      <c r="I37" s="117"/>
      <c r="J37" s="117"/>
      <c r="K37" s="114"/>
      <c r="L37" s="118" t="str">
        <f t="shared" si="0"/>
        <v/>
      </c>
      <c r="M37" s="153"/>
      <c r="N37" s="102"/>
      <c r="O37" s="119" t="str">
        <f t="shared" si="1"/>
        <v>入力してください</v>
      </c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</row>
  </sheetData>
  <mergeCells count="8">
    <mergeCell ref="L6:L7"/>
    <mergeCell ref="O6:O7"/>
    <mergeCell ref="B6:B7"/>
    <mergeCell ref="C6:C7"/>
    <mergeCell ref="D6:D7"/>
    <mergeCell ref="F6:F7"/>
    <mergeCell ref="H6:H7"/>
    <mergeCell ref="K6:K7"/>
  </mergeCells>
  <phoneticPr fontId="2"/>
  <conditionalFormatting sqref="B3:B4">
    <cfRule type="containsBlanks" dxfId="4" priority="1">
      <formula>LEN(TRIM(B3))=0</formula>
    </cfRule>
    <cfRule type="containsBlanks" dxfId="3" priority="2">
      <formula>LEN(TRIM(B3))=0</formula>
    </cfRule>
  </conditionalFormatting>
  <dataValidations count="2">
    <dataValidation type="list" allowBlank="1" showInputMessage="1" showErrorMessage="1" sqref="B4" xr:uid="{20D73CFB-B208-4900-8120-5BD3735938F9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C8:C37" xr:uid="{2ACA6E1C-C344-4739-B949-EF83FCABA372}">
      <formula1>",A,g,T,cap,枚,個,包,mL"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5A0F-490A-4984-838F-A685EA8E0034}">
  <sheetPr>
    <pageSetUpPr fitToPage="1"/>
  </sheetPr>
  <dimension ref="A1:S79"/>
  <sheetViews>
    <sheetView workbookViewId="0">
      <selection activeCell="G6" sqref="G6:G7"/>
    </sheetView>
  </sheetViews>
  <sheetFormatPr defaultColWidth="9" defaultRowHeight="13"/>
  <cols>
    <col min="1" max="1" width="17.1796875" style="1" bestFit="1" customWidth="1"/>
    <col min="2" max="2" width="37.08984375" style="1" customWidth="1"/>
    <col min="3" max="3" width="11.90625" style="1" customWidth="1"/>
    <col min="4" max="7" width="12.6328125" style="1" customWidth="1"/>
    <col min="8" max="8" width="27" style="1" customWidth="1"/>
    <col min="9" max="9" width="1.90625" style="1" customWidth="1"/>
    <col min="10" max="10" width="28.81640625" style="1" customWidth="1"/>
    <col min="11" max="11" width="20.36328125" style="1" customWidth="1"/>
    <col min="12" max="12" width="5.36328125" style="1" customWidth="1"/>
    <col min="13" max="13" width="12.6328125" style="1" customWidth="1"/>
    <col min="14" max="17" width="9" style="1"/>
    <col min="18" max="18" width="12.08984375" style="1" customWidth="1"/>
    <col min="19" max="19" width="27.81640625" style="1" customWidth="1"/>
    <col min="20" max="16384" width="9" style="1"/>
  </cols>
  <sheetData>
    <row r="1" spans="1:19">
      <c r="A1" s="15"/>
      <c r="B1" s="15"/>
      <c r="C1" s="15"/>
      <c r="D1" s="15"/>
      <c r="E1" s="15"/>
      <c r="F1" s="15"/>
      <c r="G1" s="15"/>
      <c r="H1" s="15"/>
      <c r="I1" s="15"/>
    </row>
    <row r="2" spans="1:19" ht="14">
      <c r="A2" s="15"/>
      <c r="B2" s="52" t="s">
        <v>32</v>
      </c>
      <c r="C2" s="15"/>
      <c r="D2" s="15"/>
      <c r="E2" s="15"/>
      <c r="F2" s="15"/>
      <c r="G2" s="15"/>
      <c r="H2" s="15"/>
      <c r="I2" s="15"/>
    </row>
    <row r="3" spans="1:19" ht="20.149999999999999" customHeight="1">
      <c r="A3" s="23" t="s">
        <v>0</v>
      </c>
      <c r="B3" s="24"/>
      <c r="C3" s="81" t="str">
        <f>IF(B3="","麻薬業務所名称を入力してください","")</f>
        <v>麻薬業務所名称を入力してください</v>
      </c>
      <c r="D3" s="15"/>
      <c r="E3" s="15"/>
      <c r="F3" s="15"/>
      <c r="G3" s="15"/>
      <c r="H3" s="15"/>
      <c r="I3" s="15"/>
    </row>
    <row r="4" spans="1:19" ht="20.149999999999999" customHeight="1">
      <c r="A4" s="23" t="s">
        <v>1</v>
      </c>
      <c r="B4" s="24"/>
      <c r="C4" s="81" t="str">
        <f>IF(B4="","麻薬業務所所在地を入力してください","")</f>
        <v>麻薬業務所所在地を入力してください</v>
      </c>
      <c r="D4" s="15"/>
      <c r="E4" s="15"/>
      <c r="F4" s="15"/>
      <c r="G4" s="15"/>
      <c r="H4" s="15"/>
      <c r="I4" s="15"/>
    </row>
    <row r="5" spans="1:19" ht="13.5" thickBot="1">
      <c r="A5" s="15"/>
      <c r="B5" s="15"/>
      <c r="C5" s="15"/>
      <c r="D5" s="15"/>
      <c r="E5" s="15"/>
      <c r="F5" s="15"/>
      <c r="G5" s="15"/>
      <c r="H5" s="15"/>
      <c r="I5" s="15"/>
    </row>
    <row r="6" spans="1:19" ht="15.5" customHeight="1" thickBot="1">
      <c r="A6" s="15"/>
      <c r="B6" s="130"/>
      <c r="C6" s="131"/>
      <c r="D6" s="169" t="s">
        <v>81</v>
      </c>
      <c r="E6" s="164" t="s">
        <v>82</v>
      </c>
      <c r="F6" s="164" t="s">
        <v>96</v>
      </c>
      <c r="G6" s="169" t="s">
        <v>83</v>
      </c>
      <c r="H6" s="132"/>
      <c r="I6" s="15"/>
      <c r="K6" s="19"/>
    </row>
    <row r="7" spans="1:19" s="2" customFormat="1" ht="51" customHeight="1" thickBot="1">
      <c r="A7" s="16"/>
      <c r="B7" s="120" t="s">
        <v>2</v>
      </c>
      <c r="C7" s="121" t="s">
        <v>3</v>
      </c>
      <c r="D7" s="170"/>
      <c r="E7" s="165"/>
      <c r="F7" s="165"/>
      <c r="G7" s="170"/>
      <c r="H7" s="141" t="s">
        <v>4</v>
      </c>
      <c r="I7" s="16"/>
      <c r="J7" s="127" t="s">
        <v>77</v>
      </c>
      <c r="K7" s="20"/>
      <c r="L7" s="1"/>
      <c r="M7" s="1"/>
      <c r="N7" s="1"/>
      <c r="O7" s="1"/>
      <c r="P7" s="1"/>
      <c r="Q7" s="1"/>
      <c r="R7" s="1"/>
      <c r="S7" s="1"/>
    </row>
    <row r="8" spans="1:19" ht="22.5" customHeight="1" thickTop="1">
      <c r="A8" s="15">
        <v>1</v>
      </c>
      <c r="B8" s="95" t="s">
        <v>29</v>
      </c>
      <c r="C8" s="96" t="s">
        <v>30</v>
      </c>
      <c r="D8" s="97">
        <v>21</v>
      </c>
      <c r="E8" s="98">
        <v>100</v>
      </c>
      <c r="F8" s="98">
        <v>92</v>
      </c>
      <c r="G8" s="98">
        <v>29</v>
      </c>
      <c r="H8" s="140" t="s">
        <v>78</v>
      </c>
      <c r="I8" s="15"/>
      <c r="J8" s="103" t="str">
        <f>IF(OR(D8="",G8=""),"入力してください",IF(OR(E8="",F8=""),"受入数量または払出数量がない場合は0を入力してください",IF(D8+E8-F8=G8,"OK","入力ミスがありませんか")))</f>
        <v>OK</v>
      </c>
      <c r="K8" s="17"/>
    </row>
    <row r="9" spans="1:19" ht="22.5" customHeight="1">
      <c r="A9" s="15">
        <v>2</v>
      </c>
      <c r="B9" s="108" t="s">
        <v>31</v>
      </c>
      <c r="C9" s="65" t="s">
        <v>30</v>
      </c>
      <c r="D9" s="64">
        <v>15</v>
      </c>
      <c r="E9" s="64">
        <v>0</v>
      </c>
      <c r="F9" s="64">
        <v>15</v>
      </c>
      <c r="G9" s="64">
        <v>0</v>
      </c>
      <c r="H9" s="126" t="s">
        <v>79</v>
      </c>
      <c r="I9" s="15"/>
      <c r="J9" s="103" t="str">
        <f t="shared" ref="J9:J37" si="0">IF(OR(D9="",G9=""),"入力してください",IF(OR(E9="",F9=""),"受入数量または払出数量がない場合は0を入力してください",IF(D9+E9-F9=G9,"OK","入力ミスがありませんか")))</f>
        <v>OK</v>
      </c>
      <c r="K9" s="18"/>
    </row>
    <row r="10" spans="1:19" ht="22.5" customHeight="1">
      <c r="A10" s="15">
        <v>3</v>
      </c>
      <c r="B10" s="108" t="s">
        <v>29</v>
      </c>
      <c r="C10" s="67" t="s">
        <v>30</v>
      </c>
      <c r="D10" s="68">
        <v>12.5</v>
      </c>
      <c r="E10" s="68">
        <v>0</v>
      </c>
      <c r="F10" s="68">
        <v>2.5</v>
      </c>
      <c r="G10" s="68">
        <v>10</v>
      </c>
      <c r="H10" s="133" t="s">
        <v>51</v>
      </c>
      <c r="I10" s="15"/>
      <c r="J10" s="103" t="str">
        <f t="shared" si="0"/>
        <v>OK</v>
      </c>
      <c r="K10" s="18"/>
    </row>
    <row r="11" spans="1:19" ht="22.5" customHeight="1">
      <c r="A11" s="15">
        <v>4</v>
      </c>
      <c r="B11" s="134"/>
      <c r="C11" s="63"/>
      <c r="D11" s="62"/>
      <c r="E11" s="62"/>
      <c r="F11" s="62"/>
      <c r="G11" s="62"/>
      <c r="H11" s="135"/>
      <c r="I11" s="15"/>
      <c r="J11" s="103" t="str">
        <f t="shared" si="0"/>
        <v>入力してください</v>
      </c>
      <c r="K11" s="18"/>
    </row>
    <row r="12" spans="1:19" ht="22.5" customHeight="1">
      <c r="A12" s="15">
        <v>5</v>
      </c>
      <c r="B12" s="134"/>
      <c r="C12" s="63"/>
      <c r="D12" s="62"/>
      <c r="E12" s="62"/>
      <c r="F12" s="62"/>
      <c r="G12" s="62"/>
      <c r="H12" s="135"/>
      <c r="I12" s="15"/>
      <c r="J12" s="103" t="str">
        <f t="shared" si="0"/>
        <v>入力してください</v>
      </c>
      <c r="K12" s="18"/>
    </row>
    <row r="13" spans="1:19" ht="22.5" customHeight="1">
      <c r="A13" s="15">
        <v>6</v>
      </c>
      <c r="B13" s="134"/>
      <c r="C13" s="63"/>
      <c r="D13" s="62"/>
      <c r="E13" s="62"/>
      <c r="F13" s="62"/>
      <c r="G13" s="62"/>
      <c r="H13" s="135"/>
      <c r="I13" s="15"/>
      <c r="J13" s="103" t="str">
        <f t="shared" si="0"/>
        <v>入力してください</v>
      </c>
      <c r="K13" s="18"/>
    </row>
    <row r="14" spans="1:19" ht="22.5" customHeight="1">
      <c r="A14" s="15">
        <v>7</v>
      </c>
      <c r="B14" s="134"/>
      <c r="C14" s="63"/>
      <c r="D14" s="62"/>
      <c r="E14" s="62"/>
      <c r="F14" s="62"/>
      <c r="G14" s="62"/>
      <c r="H14" s="135"/>
      <c r="I14" s="15"/>
      <c r="J14" s="103" t="str">
        <f t="shared" si="0"/>
        <v>入力してください</v>
      </c>
      <c r="K14" s="18"/>
    </row>
    <row r="15" spans="1:19" ht="22.5" customHeight="1">
      <c r="A15" s="15">
        <v>8</v>
      </c>
      <c r="B15" s="134"/>
      <c r="C15" s="63"/>
      <c r="D15" s="62"/>
      <c r="E15" s="62"/>
      <c r="F15" s="62"/>
      <c r="G15" s="62"/>
      <c r="H15" s="135"/>
      <c r="I15" s="15"/>
      <c r="J15" s="103" t="str">
        <f t="shared" si="0"/>
        <v>入力してください</v>
      </c>
      <c r="K15" s="18"/>
    </row>
    <row r="16" spans="1:19" ht="22.5" customHeight="1">
      <c r="A16" s="15">
        <v>9</v>
      </c>
      <c r="B16" s="134"/>
      <c r="C16" s="63"/>
      <c r="D16" s="62"/>
      <c r="E16" s="62"/>
      <c r="F16" s="62"/>
      <c r="G16" s="62"/>
      <c r="H16" s="135"/>
      <c r="I16" s="15"/>
      <c r="J16" s="103" t="str">
        <f t="shared" si="0"/>
        <v>入力してください</v>
      </c>
      <c r="K16" s="18"/>
    </row>
    <row r="17" spans="1:11" ht="22.5" customHeight="1">
      <c r="A17" s="15">
        <v>10</v>
      </c>
      <c r="B17" s="134"/>
      <c r="C17" s="63"/>
      <c r="D17" s="62"/>
      <c r="E17" s="62"/>
      <c r="F17" s="62"/>
      <c r="G17" s="62"/>
      <c r="H17" s="135"/>
      <c r="I17" s="15"/>
      <c r="J17" s="103" t="str">
        <f t="shared" si="0"/>
        <v>入力してください</v>
      </c>
      <c r="K17" s="18"/>
    </row>
    <row r="18" spans="1:11" ht="22.5" customHeight="1">
      <c r="A18" s="15">
        <v>11</v>
      </c>
      <c r="B18" s="134"/>
      <c r="C18" s="63"/>
      <c r="D18" s="62"/>
      <c r="E18" s="62"/>
      <c r="F18" s="62"/>
      <c r="G18" s="62"/>
      <c r="H18" s="135"/>
      <c r="I18" s="15"/>
      <c r="J18" s="103" t="str">
        <f t="shared" si="0"/>
        <v>入力してください</v>
      </c>
      <c r="K18" s="18"/>
    </row>
    <row r="19" spans="1:11" ht="22.5" customHeight="1">
      <c r="A19" s="15">
        <v>12</v>
      </c>
      <c r="B19" s="134"/>
      <c r="C19" s="63"/>
      <c r="D19" s="62"/>
      <c r="E19" s="62"/>
      <c r="F19" s="62"/>
      <c r="G19" s="62"/>
      <c r="H19" s="135"/>
      <c r="I19" s="15"/>
      <c r="J19" s="103" t="str">
        <f t="shared" si="0"/>
        <v>入力してください</v>
      </c>
      <c r="K19" s="18"/>
    </row>
    <row r="20" spans="1:11" ht="22.5" customHeight="1">
      <c r="A20" s="15">
        <v>13</v>
      </c>
      <c r="B20" s="134"/>
      <c r="C20" s="63"/>
      <c r="D20" s="62"/>
      <c r="E20" s="62"/>
      <c r="F20" s="62"/>
      <c r="G20" s="62"/>
      <c r="H20" s="135"/>
      <c r="I20" s="15"/>
      <c r="J20" s="103" t="str">
        <f t="shared" si="0"/>
        <v>入力してください</v>
      </c>
      <c r="K20" s="18"/>
    </row>
    <row r="21" spans="1:11" ht="22.5" customHeight="1">
      <c r="A21" s="15">
        <v>14</v>
      </c>
      <c r="B21" s="134"/>
      <c r="C21" s="63"/>
      <c r="D21" s="62"/>
      <c r="E21" s="62"/>
      <c r="F21" s="62"/>
      <c r="G21" s="62"/>
      <c r="H21" s="135"/>
      <c r="I21" s="15"/>
      <c r="J21" s="103" t="str">
        <f t="shared" si="0"/>
        <v>入力してください</v>
      </c>
      <c r="K21" s="18"/>
    </row>
    <row r="22" spans="1:11" ht="22.5" customHeight="1">
      <c r="A22" s="15">
        <v>15</v>
      </c>
      <c r="B22" s="134"/>
      <c r="C22" s="63"/>
      <c r="D22" s="62"/>
      <c r="E22" s="62"/>
      <c r="F22" s="62"/>
      <c r="G22" s="62"/>
      <c r="H22" s="135"/>
      <c r="I22" s="15"/>
      <c r="J22" s="103" t="str">
        <f t="shared" si="0"/>
        <v>入力してください</v>
      </c>
      <c r="K22" s="18"/>
    </row>
    <row r="23" spans="1:11" ht="22.5" customHeight="1">
      <c r="A23" s="15">
        <v>16</v>
      </c>
      <c r="B23" s="134"/>
      <c r="C23" s="63"/>
      <c r="D23" s="62"/>
      <c r="E23" s="62"/>
      <c r="F23" s="62"/>
      <c r="G23" s="62"/>
      <c r="H23" s="135"/>
      <c r="I23" s="15"/>
      <c r="J23" s="103" t="str">
        <f t="shared" si="0"/>
        <v>入力してください</v>
      </c>
      <c r="K23" s="18"/>
    </row>
    <row r="24" spans="1:11" ht="22.5" customHeight="1">
      <c r="A24" s="15">
        <v>17</v>
      </c>
      <c r="B24" s="134"/>
      <c r="C24" s="63"/>
      <c r="D24" s="62"/>
      <c r="E24" s="62"/>
      <c r="F24" s="62"/>
      <c r="G24" s="62"/>
      <c r="H24" s="135"/>
      <c r="I24" s="15"/>
      <c r="J24" s="103" t="str">
        <f t="shared" si="0"/>
        <v>入力してください</v>
      </c>
      <c r="K24" s="18"/>
    </row>
    <row r="25" spans="1:11" ht="22.5" customHeight="1">
      <c r="A25" s="15">
        <v>18</v>
      </c>
      <c r="B25" s="134"/>
      <c r="C25" s="63"/>
      <c r="D25" s="62"/>
      <c r="E25" s="62"/>
      <c r="F25" s="62"/>
      <c r="G25" s="62"/>
      <c r="H25" s="135"/>
      <c r="I25" s="15"/>
      <c r="J25" s="103" t="str">
        <f t="shared" si="0"/>
        <v>入力してください</v>
      </c>
      <c r="K25" s="18"/>
    </row>
    <row r="26" spans="1:11" ht="22.5" customHeight="1">
      <c r="A26" s="15">
        <v>19</v>
      </c>
      <c r="B26" s="134"/>
      <c r="C26" s="63"/>
      <c r="D26" s="62"/>
      <c r="E26" s="62"/>
      <c r="F26" s="62"/>
      <c r="G26" s="62"/>
      <c r="H26" s="135"/>
      <c r="I26" s="15"/>
      <c r="J26" s="103" t="str">
        <f t="shared" si="0"/>
        <v>入力してください</v>
      </c>
      <c r="K26" s="18"/>
    </row>
    <row r="27" spans="1:11" ht="22.5" customHeight="1">
      <c r="A27" s="15">
        <v>20</v>
      </c>
      <c r="B27" s="134"/>
      <c r="C27" s="63"/>
      <c r="D27" s="62"/>
      <c r="E27" s="62"/>
      <c r="F27" s="62"/>
      <c r="G27" s="62"/>
      <c r="H27" s="135"/>
      <c r="I27" s="15"/>
      <c r="J27" s="103" t="str">
        <f t="shared" si="0"/>
        <v>入力してください</v>
      </c>
      <c r="K27" s="18"/>
    </row>
    <row r="28" spans="1:11" ht="22.5" customHeight="1">
      <c r="A28" s="15">
        <v>21</v>
      </c>
      <c r="B28" s="134"/>
      <c r="C28" s="63"/>
      <c r="D28" s="62"/>
      <c r="E28" s="62"/>
      <c r="F28" s="62"/>
      <c r="G28" s="62"/>
      <c r="H28" s="135"/>
      <c r="I28" s="15"/>
      <c r="J28" s="103" t="str">
        <f t="shared" si="0"/>
        <v>入力してください</v>
      </c>
      <c r="K28" s="18"/>
    </row>
    <row r="29" spans="1:11" ht="22.5" customHeight="1">
      <c r="A29" s="15">
        <v>22</v>
      </c>
      <c r="B29" s="134"/>
      <c r="C29" s="63"/>
      <c r="D29" s="62"/>
      <c r="E29" s="62"/>
      <c r="F29" s="62"/>
      <c r="G29" s="62"/>
      <c r="H29" s="135"/>
      <c r="I29" s="15"/>
      <c r="J29" s="103" t="str">
        <f t="shared" si="0"/>
        <v>入力してください</v>
      </c>
      <c r="K29" s="18"/>
    </row>
    <row r="30" spans="1:11" ht="22.5" customHeight="1">
      <c r="A30" s="15">
        <v>23</v>
      </c>
      <c r="B30" s="134"/>
      <c r="C30" s="63"/>
      <c r="D30" s="62"/>
      <c r="E30" s="62"/>
      <c r="F30" s="62"/>
      <c r="G30" s="62"/>
      <c r="H30" s="135"/>
      <c r="I30" s="15"/>
      <c r="J30" s="103" t="str">
        <f t="shared" si="0"/>
        <v>入力してください</v>
      </c>
      <c r="K30" s="18"/>
    </row>
    <row r="31" spans="1:11" ht="22.5" customHeight="1">
      <c r="A31" s="15">
        <v>24</v>
      </c>
      <c r="B31" s="134"/>
      <c r="C31" s="63"/>
      <c r="D31" s="62"/>
      <c r="E31" s="62"/>
      <c r="F31" s="62"/>
      <c r="G31" s="62"/>
      <c r="H31" s="135"/>
      <c r="I31" s="15"/>
      <c r="J31" s="103" t="str">
        <f t="shared" si="0"/>
        <v>入力してください</v>
      </c>
      <c r="K31" s="18"/>
    </row>
    <row r="32" spans="1:11" ht="22.5" customHeight="1">
      <c r="A32" s="15">
        <v>25</v>
      </c>
      <c r="B32" s="134"/>
      <c r="C32" s="63"/>
      <c r="D32" s="62"/>
      <c r="E32" s="62"/>
      <c r="F32" s="62"/>
      <c r="G32" s="62"/>
      <c r="H32" s="135"/>
      <c r="I32" s="15"/>
      <c r="J32" s="103" t="str">
        <f t="shared" si="0"/>
        <v>入力してください</v>
      </c>
      <c r="K32" s="18"/>
    </row>
    <row r="33" spans="1:19" ht="22.5" customHeight="1">
      <c r="A33" s="15">
        <v>26</v>
      </c>
      <c r="B33" s="134"/>
      <c r="C33" s="63"/>
      <c r="D33" s="62"/>
      <c r="E33" s="62"/>
      <c r="F33" s="62"/>
      <c r="G33" s="62"/>
      <c r="H33" s="135"/>
      <c r="I33" s="15"/>
      <c r="J33" s="103" t="str">
        <f t="shared" si="0"/>
        <v>入力してください</v>
      </c>
      <c r="K33" s="18"/>
    </row>
    <row r="34" spans="1:19" ht="22.5" customHeight="1">
      <c r="A34" s="15">
        <v>27</v>
      </c>
      <c r="B34" s="134"/>
      <c r="C34" s="63"/>
      <c r="D34" s="62"/>
      <c r="E34" s="62"/>
      <c r="F34" s="62"/>
      <c r="G34" s="62"/>
      <c r="H34" s="135"/>
      <c r="I34" s="15"/>
      <c r="J34" s="103" t="str">
        <f t="shared" si="0"/>
        <v>入力してください</v>
      </c>
      <c r="K34" s="18"/>
    </row>
    <row r="35" spans="1:19" ht="22.5" customHeight="1">
      <c r="A35" s="15">
        <v>28</v>
      </c>
      <c r="B35" s="134"/>
      <c r="C35" s="63"/>
      <c r="D35" s="62"/>
      <c r="E35" s="62"/>
      <c r="F35" s="62"/>
      <c r="G35" s="62"/>
      <c r="H35" s="135"/>
      <c r="I35" s="15"/>
      <c r="J35" s="103" t="str">
        <f t="shared" si="0"/>
        <v>入力してください</v>
      </c>
      <c r="K35" s="18"/>
    </row>
    <row r="36" spans="1:19" ht="22.5" customHeight="1">
      <c r="A36" s="15">
        <v>29</v>
      </c>
      <c r="B36" s="134"/>
      <c r="C36" s="63"/>
      <c r="D36" s="62"/>
      <c r="E36" s="62"/>
      <c r="F36" s="62"/>
      <c r="G36" s="62"/>
      <c r="H36" s="135"/>
      <c r="I36" s="15"/>
      <c r="J36" s="103" t="str">
        <f t="shared" si="0"/>
        <v>入力してください</v>
      </c>
      <c r="K36" s="18"/>
    </row>
    <row r="37" spans="1:19" ht="22.5" customHeight="1" thickBot="1">
      <c r="A37" s="15">
        <v>30</v>
      </c>
      <c r="B37" s="136"/>
      <c r="C37" s="137"/>
      <c r="D37" s="138"/>
      <c r="E37" s="138"/>
      <c r="F37" s="138"/>
      <c r="G37" s="138"/>
      <c r="H37" s="139"/>
      <c r="I37" s="15"/>
      <c r="J37" s="119" t="str">
        <f t="shared" si="0"/>
        <v>入力してください</v>
      </c>
      <c r="K37" s="18"/>
    </row>
    <row r="38" spans="1:19" ht="22.5" customHeight="1">
      <c r="A38" s="15"/>
      <c r="B38" s="15"/>
      <c r="C38" s="15"/>
      <c r="D38" s="15"/>
      <c r="E38" s="15"/>
      <c r="F38" s="15"/>
      <c r="G38" s="15"/>
      <c r="H38" s="15"/>
      <c r="I38" s="15"/>
      <c r="K38" s="18"/>
      <c r="S38" s="13"/>
    </row>
    <row r="39" spans="1:19" ht="22.5" customHeight="1">
      <c r="K39" s="18"/>
      <c r="L39" s="44"/>
      <c r="M39" s="44"/>
      <c r="N39" s="44"/>
      <c r="O39" s="44"/>
      <c r="P39" s="44"/>
      <c r="Q39" s="44"/>
      <c r="R39" s="44"/>
      <c r="S39" s="44"/>
    </row>
    <row r="40" spans="1:19" ht="22.5" customHeight="1">
      <c r="K40" s="18"/>
      <c r="L40" s="45"/>
      <c r="M40" s="45"/>
      <c r="N40" s="45"/>
      <c r="O40" s="45"/>
      <c r="P40" s="45"/>
      <c r="Q40" s="45"/>
      <c r="R40" s="45"/>
      <c r="S40" s="45"/>
    </row>
    <row r="41" spans="1:19" ht="22.5" customHeight="1">
      <c r="K41" s="18"/>
    </row>
    <row r="42" spans="1:19" ht="22.5" customHeight="1">
      <c r="K42" s="18"/>
      <c r="L42" s="33"/>
      <c r="M42" s="33"/>
      <c r="N42" s="33"/>
      <c r="O42" s="33"/>
      <c r="P42" s="33"/>
      <c r="Q42" s="33"/>
      <c r="R42" s="33"/>
      <c r="S42" s="33"/>
    </row>
    <row r="43" spans="1:19" ht="22.5" customHeight="1">
      <c r="K43" s="18"/>
      <c r="L43" s="29"/>
      <c r="M43" s="29"/>
      <c r="N43" s="29"/>
      <c r="O43" s="29"/>
      <c r="P43" s="29"/>
      <c r="Q43" s="30"/>
      <c r="R43" s="42"/>
      <c r="S43" s="42"/>
    </row>
    <row r="44" spans="1:19" ht="22.5" customHeight="1">
      <c r="K44" s="18"/>
      <c r="L44" s="29"/>
      <c r="M44" s="29"/>
      <c r="N44" s="29"/>
      <c r="O44" s="29"/>
      <c r="P44" s="29"/>
      <c r="Q44" s="30"/>
      <c r="R44" s="42"/>
      <c r="S44" s="42"/>
    </row>
    <row r="45" spans="1:19" ht="22.5" customHeight="1"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22.5" customHeight="1">
      <c r="K46" s="172"/>
      <c r="L46" s="172"/>
      <c r="M46" s="171"/>
      <c r="N46" s="34"/>
      <c r="O46" s="35"/>
      <c r="P46" s="35"/>
      <c r="Q46" s="35"/>
      <c r="R46" s="171"/>
      <c r="S46" s="172"/>
    </row>
    <row r="47" spans="1:19" ht="22.5" customHeight="1">
      <c r="K47" s="172"/>
      <c r="L47" s="172"/>
      <c r="M47" s="171"/>
      <c r="N47" s="36"/>
      <c r="O47" s="36"/>
      <c r="P47" s="36"/>
      <c r="Q47" s="36"/>
      <c r="R47" s="171"/>
      <c r="S47" s="172"/>
    </row>
    <row r="48" spans="1:19">
      <c r="K48" s="37"/>
      <c r="L48" s="38"/>
      <c r="M48" s="39"/>
      <c r="N48" s="39"/>
      <c r="O48" s="40"/>
      <c r="P48" s="39"/>
      <c r="Q48" s="40"/>
      <c r="R48" s="39"/>
      <c r="S48" s="41"/>
    </row>
    <row r="49" spans="11:19">
      <c r="K49" s="37"/>
      <c r="L49" s="38"/>
      <c r="M49" s="39"/>
      <c r="N49" s="39"/>
      <c r="O49" s="40"/>
      <c r="P49" s="39"/>
      <c r="Q49" s="40"/>
      <c r="R49" s="39"/>
      <c r="S49" s="41"/>
    </row>
    <row r="50" spans="11:19">
      <c r="K50" s="37"/>
      <c r="L50" s="38"/>
      <c r="M50" s="39"/>
      <c r="N50" s="39"/>
      <c r="O50" s="40"/>
      <c r="P50" s="39"/>
      <c r="Q50" s="40"/>
      <c r="R50" s="39"/>
      <c r="S50" s="41"/>
    </row>
    <row r="51" spans="11:19">
      <c r="K51" s="37"/>
      <c r="L51" s="38"/>
      <c r="M51" s="39"/>
      <c r="N51" s="39"/>
      <c r="O51" s="40"/>
      <c r="P51" s="39"/>
      <c r="Q51" s="40"/>
      <c r="R51" s="39"/>
      <c r="S51" s="41"/>
    </row>
    <row r="52" spans="11:19">
      <c r="K52" s="37"/>
      <c r="L52" s="38"/>
      <c r="M52" s="39"/>
      <c r="N52" s="39"/>
      <c r="O52" s="40"/>
      <c r="P52" s="39"/>
      <c r="Q52" s="40"/>
      <c r="R52" s="39"/>
      <c r="S52" s="41"/>
    </row>
    <row r="53" spans="11:19">
      <c r="K53" s="37"/>
      <c r="L53" s="38"/>
      <c r="M53" s="39"/>
      <c r="N53" s="39"/>
      <c r="O53" s="40"/>
      <c r="P53" s="39"/>
      <c r="Q53" s="40"/>
      <c r="R53" s="39"/>
      <c r="S53" s="41"/>
    </row>
    <row r="54" spans="11:19">
      <c r="K54" s="37"/>
      <c r="L54" s="38"/>
      <c r="M54" s="39"/>
      <c r="N54" s="39"/>
      <c r="O54" s="40"/>
      <c r="P54" s="39"/>
      <c r="Q54" s="40"/>
      <c r="R54" s="39"/>
      <c r="S54" s="41"/>
    </row>
    <row r="55" spans="11:19">
      <c r="K55" s="37"/>
      <c r="L55" s="38"/>
      <c r="M55" s="39"/>
      <c r="N55" s="39"/>
      <c r="O55" s="40"/>
      <c r="P55" s="39"/>
      <c r="Q55" s="40"/>
      <c r="R55" s="39"/>
      <c r="S55" s="41"/>
    </row>
    <row r="56" spans="11:19">
      <c r="K56" s="37"/>
      <c r="L56" s="38"/>
      <c r="M56" s="39"/>
      <c r="N56" s="39"/>
      <c r="O56" s="40"/>
      <c r="P56" s="39"/>
      <c r="Q56" s="40"/>
      <c r="R56" s="39"/>
      <c r="S56" s="41"/>
    </row>
    <row r="57" spans="11:19">
      <c r="K57" s="37"/>
      <c r="L57" s="38"/>
      <c r="M57" s="39"/>
      <c r="N57" s="39"/>
      <c r="O57" s="40"/>
      <c r="P57" s="39"/>
      <c r="Q57" s="40"/>
      <c r="R57" s="39"/>
      <c r="S57" s="41"/>
    </row>
    <row r="58" spans="11:19">
      <c r="K58" s="37"/>
      <c r="L58" s="38"/>
      <c r="M58" s="39"/>
      <c r="N58" s="39"/>
      <c r="O58" s="40"/>
      <c r="P58" s="39"/>
      <c r="Q58" s="40"/>
      <c r="R58" s="39"/>
      <c r="S58" s="41"/>
    </row>
    <row r="59" spans="11:19">
      <c r="K59" s="37"/>
      <c r="L59" s="38"/>
      <c r="M59" s="39"/>
      <c r="N59" s="39"/>
      <c r="O59" s="40"/>
      <c r="P59" s="39"/>
      <c r="Q59" s="40"/>
      <c r="R59" s="39"/>
      <c r="S59" s="41"/>
    </row>
    <row r="60" spans="11:19">
      <c r="K60" s="37"/>
      <c r="L60" s="38"/>
      <c r="M60" s="39"/>
      <c r="N60" s="39"/>
      <c r="O60" s="40"/>
      <c r="P60" s="39"/>
      <c r="Q60" s="40"/>
      <c r="R60" s="39"/>
      <c r="S60" s="41"/>
    </row>
    <row r="61" spans="11:19">
      <c r="K61" s="37"/>
      <c r="L61" s="38"/>
      <c r="M61" s="39"/>
      <c r="N61" s="39"/>
      <c r="O61" s="40"/>
      <c r="P61" s="39"/>
      <c r="Q61" s="40"/>
      <c r="R61" s="39"/>
      <c r="S61" s="41"/>
    </row>
    <row r="62" spans="11:19">
      <c r="K62" s="37"/>
      <c r="L62" s="38"/>
      <c r="M62" s="39"/>
      <c r="N62" s="39"/>
      <c r="O62" s="40"/>
      <c r="P62" s="39"/>
      <c r="Q62" s="40"/>
      <c r="R62" s="39"/>
      <c r="S62" s="41"/>
    </row>
    <row r="63" spans="11:19">
      <c r="K63" s="37"/>
      <c r="L63" s="38"/>
      <c r="M63" s="39"/>
      <c r="N63" s="39"/>
      <c r="O63" s="40"/>
      <c r="P63" s="39"/>
      <c r="Q63" s="40"/>
      <c r="R63" s="39"/>
      <c r="S63" s="41"/>
    </row>
    <row r="64" spans="11:19">
      <c r="K64" s="37"/>
      <c r="L64" s="38"/>
      <c r="M64" s="39"/>
      <c r="N64" s="39"/>
      <c r="O64" s="40"/>
      <c r="P64" s="39"/>
      <c r="Q64" s="40"/>
      <c r="R64" s="39"/>
      <c r="S64" s="41"/>
    </row>
    <row r="65" spans="11:19">
      <c r="K65" s="37"/>
      <c r="L65" s="38"/>
      <c r="M65" s="39"/>
      <c r="N65" s="39"/>
      <c r="O65" s="40"/>
      <c r="P65" s="39"/>
      <c r="Q65" s="40"/>
      <c r="R65" s="39"/>
      <c r="S65" s="41"/>
    </row>
    <row r="66" spans="11:19">
      <c r="K66" s="37"/>
      <c r="L66" s="38"/>
      <c r="M66" s="39"/>
      <c r="N66" s="39"/>
      <c r="O66" s="40"/>
      <c r="P66" s="39"/>
      <c r="Q66" s="40"/>
      <c r="R66" s="39"/>
      <c r="S66" s="41"/>
    </row>
    <row r="67" spans="11:19">
      <c r="K67" s="37"/>
      <c r="L67" s="38"/>
      <c r="M67" s="39"/>
      <c r="N67" s="39"/>
      <c r="O67" s="40"/>
      <c r="P67" s="39"/>
      <c r="Q67" s="40"/>
      <c r="R67" s="39"/>
      <c r="S67" s="41"/>
    </row>
    <row r="68" spans="11:19">
      <c r="K68" s="37"/>
      <c r="L68" s="38"/>
      <c r="M68" s="39"/>
      <c r="N68" s="39"/>
      <c r="O68" s="40"/>
      <c r="P68" s="39"/>
      <c r="Q68" s="40"/>
      <c r="R68" s="39"/>
      <c r="S68" s="41"/>
    </row>
    <row r="69" spans="11:19">
      <c r="K69" s="37"/>
      <c r="L69" s="38"/>
      <c r="M69" s="39"/>
      <c r="N69" s="39"/>
      <c r="O69" s="40"/>
      <c r="P69" s="39"/>
      <c r="Q69" s="40"/>
      <c r="R69" s="39"/>
      <c r="S69" s="41"/>
    </row>
    <row r="70" spans="11:19">
      <c r="K70" s="37"/>
      <c r="L70" s="38"/>
      <c r="M70" s="39"/>
      <c r="N70" s="39"/>
      <c r="O70" s="40"/>
      <c r="P70" s="39"/>
      <c r="Q70" s="40"/>
      <c r="R70" s="39"/>
      <c r="S70" s="41"/>
    </row>
    <row r="71" spans="11:19">
      <c r="K71" s="37"/>
      <c r="L71" s="38"/>
      <c r="M71" s="39"/>
      <c r="N71" s="39"/>
      <c r="O71" s="40"/>
      <c r="P71" s="39"/>
      <c r="Q71" s="40"/>
      <c r="R71" s="39"/>
      <c r="S71" s="41"/>
    </row>
    <row r="72" spans="11:19">
      <c r="K72" s="37"/>
      <c r="L72" s="38"/>
      <c r="M72" s="39"/>
      <c r="N72" s="39"/>
      <c r="O72" s="40"/>
      <c r="P72" s="39"/>
      <c r="Q72" s="40"/>
      <c r="R72" s="39"/>
      <c r="S72" s="41"/>
    </row>
    <row r="73" spans="11:19">
      <c r="K73" s="37"/>
      <c r="L73" s="38"/>
      <c r="M73" s="39"/>
      <c r="N73" s="39"/>
      <c r="O73" s="40"/>
      <c r="P73" s="39"/>
      <c r="Q73" s="40"/>
      <c r="R73" s="39"/>
      <c r="S73" s="41"/>
    </row>
    <row r="74" spans="11:19">
      <c r="K74" s="37"/>
      <c r="L74" s="38"/>
      <c r="M74" s="39"/>
      <c r="N74" s="39"/>
      <c r="O74" s="40"/>
      <c r="P74" s="39"/>
      <c r="Q74" s="40"/>
      <c r="R74" s="39"/>
      <c r="S74" s="41"/>
    </row>
    <row r="75" spans="11:19">
      <c r="K75" s="37"/>
      <c r="L75" s="38"/>
      <c r="M75" s="39"/>
      <c r="N75" s="39"/>
      <c r="O75" s="40"/>
      <c r="P75" s="39"/>
      <c r="Q75" s="40"/>
      <c r="R75" s="39"/>
      <c r="S75" s="41"/>
    </row>
    <row r="76" spans="11:19">
      <c r="K76" s="37"/>
      <c r="L76" s="38"/>
      <c r="M76" s="39"/>
      <c r="N76" s="39"/>
      <c r="O76" s="40"/>
      <c r="P76" s="39"/>
      <c r="Q76" s="40"/>
      <c r="R76" s="39"/>
      <c r="S76" s="41"/>
    </row>
    <row r="77" spans="11:19">
      <c r="K77" s="37"/>
      <c r="L77" s="38"/>
      <c r="M77" s="39"/>
      <c r="N77" s="39"/>
      <c r="O77" s="40"/>
      <c r="P77" s="39"/>
      <c r="Q77" s="40"/>
      <c r="R77" s="39"/>
      <c r="S77" s="41"/>
    </row>
    <row r="78" spans="11:19">
      <c r="K78" s="32"/>
      <c r="L78" s="32"/>
      <c r="M78" s="32"/>
      <c r="N78" s="32"/>
      <c r="O78" s="32"/>
      <c r="P78" s="32"/>
      <c r="Q78" s="32"/>
      <c r="R78" s="32"/>
      <c r="S78" s="32"/>
    </row>
    <row r="79" spans="11:19">
      <c r="K79" s="32"/>
      <c r="L79" s="32"/>
      <c r="M79" s="32"/>
      <c r="N79" s="32"/>
      <c r="O79" s="32"/>
      <c r="P79" s="32"/>
      <c r="Q79" s="32"/>
      <c r="R79" s="32"/>
      <c r="S79" s="32"/>
    </row>
  </sheetData>
  <mergeCells count="9">
    <mergeCell ref="D6:D7"/>
    <mergeCell ref="G6:G7"/>
    <mergeCell ref="R46:R47"/>
    <mergeCell ref="S46:S47"/>
    <mergeCell ref="E6:E7"/>
    <mergeCell ref="F6:F7"/>
    <mergeCell ref="K46:K47"/>
    <mergeCell ref="L46:L47"/>
    <mergeCell ref="M46:M47"/>
  </mergeCells>
  <phoneticPr fontId="2"/>
  <conditionalFormatting sqref="B3:B4">
    <cfRule type="containsBlanks" dxfId="2" priority="2">
      <formula>LEN(TRIM(B3))=0</formula>
    </cfRule>
  </conditionalFormatting>
  <dataValidations count="2">
    <dataValidation type="list" allowBlank="1" showInputMessage="1" showErrorMessage="1" sqref="B4" xr:uid="{091534B6-F5BC-4550-8988-E76C1DB389C0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L48:L77 C8:C37" xr:uid="{B7719050-7B3E-4834-B85E-4A182C1BBF1A}">
      <formula1>",A,g,T,cap,枚,個,包,mL"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3" fitToHeight="0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6868-6131-4FDE-B3DC-D65B885C402D}">
  <sheetPr>
    <pageSetUpPr fitToPage="1"/>
  </sheetPr>
  <dimension ref="A1:T79"/>
  <sheetViews>
    <sheetView zoomScale="70" zoomScaleNormal="70" workbookViewId="0">
      <selection activeCell="H8" sqref="H8"/>
    </sheetView>
  </sheetViews>
  <sheetFormatPr defaultColWidth="9" defaultRowHeight="13"/>
  <cols>
    <col min="1" max="1" width="17.1796875" style="1" bestFit="1" customWidth="1"/>
    <col min="2" max="2" width="37.08984375" style="1" customWidth="1"/>
    <col min="3" max="3" width="11.90625" style="1" customWidth="1"/>
    <col min="4" max="6" width="12.6328125" style="1" customWidth="1"/>
    <col min="7" max="7" width="14.1796875" style="1" customWidth="1"/>
    <col min="8" max="8" width="16.36328125" style="1" customWidth="1"/>
    <col min="9" max="9" width="27" style="1" customWidth="1"/>
    <col min="10" max="10" width="40" style="1" bestFit="1" customWidth="1"/>
    <col min="11" max="11" width="7.81640625" style="1" customWidth="1"/>
    <col min="12" max="12" width="28.36328125" style="1" customWidth="1"/>
    <col min="13" max="13" width="5.36328125" style="1" customWidth="1"/>
    <col min="14" max="14" width="12.6328125" style="1" customWidth="1"/>
    <col min="15" max="18" width="9" style="1"/>
    <col min="19" max="19" width="12.08984375" style="1" customWidth="1"/>
    <col min="20" max="20" width="27.81640625" style="1" customWidth="1"/>
    <col min="21" max="16384" width="9" style="1"/>
  </cols>
  <sheetData>
    <row r="1" spans="1:20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14">
      <c r="A2" s="15"/>
      <c r="B2" s="52" t="s">
        <v>32</v>
      </c>
      <c r="C2" s="15"/>
      <c r="D2" s="15"/>
      <c r="E2" s="15"/>
      <c r="F2" s="15"/>
      <c r="G2" s="15"/>
      <c r="H2" s="15"/>
      <c r="I2" s="15"/>
      <c r="J2" s="15"/>
      <c r="K2" s="15"/>
    </row>
    <row r="3" spans="1:20" ht="20.149999999999999" customHeight="1">
      <c r="A3" s="23" t="s">
        <v>0</v>
      </c>
      <c r="B3" s="24"/>
      <c r="C3" s="128" t="str">
        <f>IF(B3="","麻薬業務所名称を入力してください","")</f>
        <v>麻薬業務所名称を入力してください</v>
      </c>
      <c r="D3" s="15"/>
      <c r="E3" s="15"/>
      <c r="F3" s="15"/>
      <c r="G3" s="15"/>
      <c r="H3" s="15"/>
      <c r="I3" s="15"/>
      <c r="J3" s="15"/>
      <c r="K3" s="15"/>
    </row>
    <row r="4" spans="1:20" ht="20.149999999999999" customHeight="1">
      <c r="A4" s="23" t="s">
        <v>1</v>
      </c>
      <c r="B4" s="24"/>
      <c r="C4" s="128" t="str">
        <f>IF(B4="","麻薬業務所所在地を入力してください","")</f>
        <v>麻薬業務所所在地を入力してください</v>
      </c>
      <c r="D4" s="15"/>
      <c r="E4" s="15"/>
      <c r="F4" s="15"/>
      <c r="G4" s="15"/>
      <c r="H4" s="15"/>
      <c r="I4" s="15"/>
      <c r="J4" s="15"/>
      <c r="K4" s="15"/>
    </row>
    <row r="5" spans="1:20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20" ht="23.5" customHeight="1" thickBot="1">
      <c r="A6" s="15"/>
      <c r="B6" s="3"/>
      <c r="C6" s="3"/>
      <c r="D6" s="3"/>
      <c r="E6" s="187" t="s">
        <v>34</v>
      </c>
      <c r="F6" s="187" t="s">
        <v>35</v>
      </c>
      <c r="G6" s="53" t="s">
        <v>33</v>
      </c>
      <c r="H6" s="22"/>
      <c r="I6" s="3"/>
      <c r="J6" s="3"/>
      <c r="K6" s="15"/>
    </row>
    <row r="7" spans="1:20" s="2" customFormat="1" ht="51" customHeight="1">
      <c r="A7" s="16"/>
      <c r="B7" s="21" t="s">
        <v>2</v>
      </c>
      <c r="C7" s="21" t="s">
        <v>3</v>
      </c>
      <c r="D7" s="27" t="s">
        <v>5</v>
      </c>
      <c r="E7" s="187"/>
      <c r="F7" s="187"/>
      <c r="G7" s="26" t="s">
        <v>36</v>
      </c>
      <c r="H7" s="54" t="s">
        <v>37</v>
      </c>
      <c r="I7" s="27" t="s">
        <v>14</v>
      </c>
      <c r="J7" s="21" t="s">
        <v>49</v>
      </c>
      <c r="K7" s="16"/>
      <c r="L7" s="129" t="s">
        <v>80</v>
      </c>
      <c r="M7" s="1"/>
      <c r="N7" s="1"/>
      <c r="O7" s="1"/>
      <c r="P7" s="1"/>
      <c r="Q7" s="1"/>
      <c r="R7" s="1"/>
      <c r="S7" s="1"/>
      <c r="T7" s="1"/>
    </row>
    <row r="8" spans="1:20" ht="33">
      <c r="A8" s="15">
        <v>2</v>
      </c>
      <c r="B8" s="68" t="s">
        <v>22</v>
      </c>
      <c r="C8" s="67" t="s">
        <v>23</v>
      </c>
      <c r="D8" s="72">
        <v>20</v>
      </c>
      <c r="E8" s="68">
        <v>100</v>
      </c>
      <c r="F8" s="68">
        <v>50</v>
      </c>
      <c r="G8" s="69">
        <v>15</v>
      </c>
      <c r="H8" s="69"/>
      <c r="I8" s="68">
        <v>70</v>
      </c>
      <c r="J8" s="73" t="s">
        <v>88</v>
      </c>
      <c r="K8" s="15" t="s">
        <v>89</v>
      </c>
      <c r="L8" s="103" t="str">
        <f>IF(OR(D8="",I8=""),"入力してください",IF(OR(E8="",F8=""),"受入数量または払出数量がない場合は0を入力してください",IF(D8+E8-F8=I8,"OK","入力ミスがありませんか")))</f>
        <v>OK</v>
      </c>
    </row>
    <row r="9" spans="1:20" ht="22.5" customHeight="1">
      <c r="A9" s="15">
        <v>3</v>
      </c>
      <c r="B9" s="68" t="s">
        <v>42</v>
      </c>
      <c r="C9" s="67" t="s">
        <v>23</v>
      </c>
      <c r="D9" s="68">
        <v>10</v>
      </c>
      <c r="E9" s="68">
        <v>50</v>
      </c>
      <c r="F9" s="68">
        <v>20</v>
      </c>
      <c r="G9" s="69"/>
      <c r="H9" s="69"/>
      <c r="I9" s="68">
        <v>40</v>
      </c>
      <c r="J9" s="68" t="s">
        <v>50</v>
      </c>
      <c r="K9" s="15" t="s">
        <v>90</v>
      </c>
      <c r="L9" s="103" t="str">
        <f>IF(OR(D9="",I9=""),"入力してください",IF(OR(E9="",F9=""),"受入数量または払出数量がない場合は0を入力してください",IF(D9+E9-F9=I9,"OK","入力ミスがありませんか")))</f>
        <v>OK</v>
      </c>
    </row>
    <row r="10" spans="1:20" ht="22.5" customHeight="1">
      <c r="A10" s="15">
        <v>4</v>
      </c>
      <c r="B10" s="68" t="s">
        <v>43</v>
      </c>
      <c r="C10" s="67" t="s">
        <v>27</v>
      </c>
      <c r="D10" s="68">
        <v>30</v>
      </c>
      <c r="E10" s="68">
        <v>150</v>
      </c>
      <c r="F10" s="68">
        <v>50</v>
      </c>
      <c r="G10" s="69"/>
      <c r="H10" s="69"/>
      <c r="I10" s="68">
        <v>130</v>
      </c>
      <c r="J10" s="68" t="s">
        <v>45</v>
      </c>
      <c r="K10" s="15" t="s">
        <v>91</v>
      </c>
      <c r="L10" s="103" t="str">
        <f>IF(OR(D10="",I10=""),"入力してください",IF(OR(E10="",F10=""),"受入数量または払出数量がない場合は0を入力してください",IF(D10+E10-F10=I10,"OK","入力ミスがありませんか")))</f>
        <v>OK</v>
      </c>
    </row>
    <row r="11" spans="1:20" ht="22.5" customHeight="1">
      <c r="A11" s="15">
        <v>1</v>
      </c>
      <c r="B11" s="68" t="s">
        <v>26</v>
      </c>
      <c r="C11" s="67" t="s">
        <v>27</v>
      </c>
      <c r="D11" s="68">
        <v>58</v>
      </c>
      <c r="E11" s="68">
        <v>0</v>
      </c>
      <c r="F11" s="1">
        <v>58</v>
      </c>
      <c r="G11" s="69"/>
      <c r="H11" s="69"/>
      <c r="I11" s="70">
        <v>0</v>
      </c>
      <c r="J11" s="71" t="s">
        <v>44</v>
      </c>
      <c r="K11" s="15" t="s">
        <v>92</v>
      </c>
      <c r="L11" s="103" t="str">
        <f>IF(OR(D11="",I11=""),"入力してください",IF(OR(E11="",F11=""),"受入数量または払出数量がない場合は0を入力してください",IF(D11+E11-F11=I11,"OK","入力ミスがありませんか")))</f>
        <v>OK</v>
      </c>
    </row>
    <row r="12" spans="1:20" ht="22.5" customHeight="1">
      <c r="A12" s="15">
        <v>5</v>
      </c>
      <c r="B12" s="68" t="s">
        <v>40</v>
      </c>
      <c r="C12" s="67" t="s">
        <v>46</v>
      </c>
      <c r="D12" s="68">
        <v>10</v>
      </c>
      <c r="E12" s="68">
        <v>0</v>
      </c>
      <c r="F12" s="68">
        <v>10</v>
      </c>
      <c r="G12" s="69"/>
      <c r="H12" s="69"/>
      <c r="I12" s="68">
        <v>0</v>
      </c>
      <c r="J12" s="68" t="s">
        <v>52</v>
      </c>
      <c r="K12" s="15" t="s">
        <v>93</v>
      </c>
      <c r="L12" s="103" t="str">
        <f t="shared" ref="L12:L13" si="0">IF(OR(D12="",I12=""),"入力してください",IF(OR(E12="",F12=""),"受入数量または払出数量がない場合は0を入力してください",IF(D12+E12-F12=I12,"OK","入力ミスがありませんか")))</f>
        <v>OK</v>
      </c>
    </row>
    <row r="13" spans="1:20" ht="22.5" customHeight="1">
      <c r="A13" s="15">
        <v>6</v>
      </c>
      <c r="B13" s="68" t="s">
        <v>41</v>
      </c>
      <c r="C13" s="67" t="s">
        <v>46</v>
      </c>
      <c r="D13" s="68">
        <v>20</v>
      </c>
      <c r="E13" s="68">
        <v>100</v>
      </c>
      <c r="F13" s="68">
        <v>50</v>
      </c>
      <c r="G13" s="69"/>
      <c r="H13" s="69"/>
      <c r="I13" s="68">
        <v>70</v>
      </c>
      <c r="J13" s="74" t="s">
        <v>48</v>
      </c>
      <c r="K13" s="15" t="s">
        <v>94</v>
      </c>
      <c r="L13" s="103" t="str">
        <f t="shared" si="0"/>
        <v>OK</v>
      </c>
    </row>
    <row r="14" spans="1:20" ht="22.5" customHeight="1">
      <c r="A14" s="15">
        <v>7</v>
      </c>
      <c r="B14" s="68" t="s">
        <v>47</v>
      </c>
      <c r="C14" s="67" t="s">
        <v>30</v>
      </c>
      <c r="D14" s="75">
        <v>7</v>
      </c>
      <c r="E14" s="75">
        <v>50</v>
      </c>
      <c r="F14" s="75">
        <v>47.5</v>
      </c>
      <c r="G14" s="75"/>
      <c r="H14" s="75"/>
      <c r="I14" s="75">
        <v>9.5</v>
      </c>
      <c r="J14" s="68" t="s">
        <v>51</v>
      </c>
      <c r="K14" s="15" t="s">
        <v>95</v>
      </c>
      <c r="L14" s="103" t="str">
        <f t="shared" ref="L14:L37" si="1">IF(OR(D14="",I14=""),"入力してください",IF(OR(E14="",F14=""),"受入数量または払出数量がない場合は0を入力してください",IF(D14+E14-F14=I14,"OK","入力ミスがありませんか")))</f>
        <v>OK</v>
      </c>
    </row>
    <row r="15" spans="1:20" ht="22.5" customHeight="1">
      <c r="A15" s="15">
        <v>8</v>
      </c>
      <c r="B15" s="58"/>
      <c r="C15" s="59"/>
      <c r="D15" s="58"/>
      <c r="E15" s="58"/>
      <c r="F15" s="58"/>
      <c r="G15" s="60"/>
      <c r="H15" s="60"/>
      <c r="I15" s="58"/>
      <c r="J15" s="58"/>
      <c r="K15" s="15"/>
      <c r="L15" s="103" t="str">
        <f t="shared" si="1"/>
        <v>入力してください</v>
      </c>
    </row>
    <row r="16" spans="1:20" ht="22.5" customHeight="1">
      <c r="A16" s="15">
        <v>9</v>
      </c>
      <c r="B16" s="58"/>
      <c r="C16" s="59"/>
      <c r="D16" s="58"/>
      <c r="E16" s="58"/>
      <c r="F16" s="58"/>
      <c r="G16" s="60"/>
      <c r="H16" s="60"/>
      <c r="I16" s="58"/>
      <c r="J16" s="58"/>
      <c r="K16" s="15"/>
      <c r="L16" s="103" t="str">
        <f t="shared" si="1"/>
        <v>入力してください</v>
      </c>
    </row>
    <row r="17" spans="1:12" ht="22.5" customHeight="1">
      <c r="A17" s="15">
        <v>10</v>
      </c>
      <c r="B17" s="58"/>
      <c r="C17" s="59"/>
      <c r="D17" s="58"/>
      <c r="E17" s="58"/>
      <c r="F17" s="58"/>
      <c r="G17" s="60"/>
      <c r="H17" s="60"/>
      <c r="I17" s="58"/>
      <c r="J17" s="58"/>
      <c r="K17" s="15"/>
      <c r="L17" s="103" t="str">
        <f t="shared" si="1"/>
        <v>入力してください</v>
      </c>
    </row>
    <row r="18" spans="1:12" ht="22.5" customHeight="1">
      <c r="A18" s="15">
        <v>11</v>
      </c>
      <c r="B18" s="58"/>
      <c r="C18" s="59"/>
      <c r="D18" s="58"/>
      <c r="E18" s="58"/>
      <c r="F18" s="58"/>
      <c r="G18" s="60"/>
      <c r="H18" s="60"/>
      <c r="I18" s="58"/>
      <c r="J18" s="58"/>
      <c r="K18" s="15"/>
      <c r="L18" s="103" t="str">
        <f t="shared" si="1"/>
        <v>入力してください</v>
      </c>
    </row>
    <row r="19" spans="1:12" ht="22.5" customHeight="1">
      <c r="A19" s="15">
        <v>12</v>
      </c>
      <c r="B19" s="58"/>
      <c r="C19" s="59"/>
      <c r="D19" s="58"/>
      <c r="E19" s="58"/>
      <c r="F19" s="58"/>
      <c r="G19" s="60"/>
      <c r="H19" s="60"/>
      <c r="I19" s="58"/>
      <c r="J19" s="58"/>
      <c r="K19" s="15"/>
      <c r="L19" s="103" t="str">
        <f t="shared" si="1"/>
        <v>入力してください</v>
      </c>
    </row>
    <row r="20" spans="1:12" ht="22.5" customHeight="1">
      <c r="A20" s="15">
        <v>13</v>
      </c>
      <c r="B20" s="58"/>
      <c r="C20" s="59"/>
      <c r="D20" s="58"/>
      <c r="E20" s="58"/>
      <c r="F20" s="58"/>
      <c r="G20" s="60"/>
      <c r="H20" s="60"/>
      <c r="I20" s="58"/>
      <c r="J20" s="58"/>
      <c r="K20" s="15"/>
      <c r="L20" s="103" t="str">
        <f t="shared" si="1"/>
        <v>入力してください</v>
      </c>
    </row>
    <row r="21" spans="1:12" ht="22.5" customHeight="1">
      <c r="A21" s="15">
        <v>14</v>
      </c>
      <c r="B21" s="58"/>
      <c r="C21" s="59"/>
      <c r="D21" s="58"/>
      <c r="E21" s="58"/>
      <c r="F21" s="58"/>
      <c r="G21" s="60"/>
      <c r="H21" s="60"/>
      <c r="I21" s="58"/>
      <c r="J21" s="58"/>
      <c r="K21" s="15"/>
      <c r="L21" s="103" t="str">
        <f t="shared" si="1"/>
        <v>入力してください</v>
      </c>
    </row>
    <row r="22" spans="1:12" ht="22.5" customHeight="1">
      <c r="A22" s="15">
        <v>15</v>
      </c>
      <c r="B22" s="58"/>
      <c r="C22" s="59"/>
      <c r="D22" s="58"/>
      <c r="E22" s="58"/>
      <c r="F22" s="58"/>
      <c r="G22" s="60"/>
      <c r="H22" s="60"/>
      <c r="I22" s="58"/>
      <c r="J22" s="58"/>
      <c r="K22" s="15"/>
      <c r="L22" s="103" t="str">
        <f t="shared" si="1"/>
        <v>入力してください</v>
      </c>
    </row>
    <row r="23" spans="1:12" ht="22.5" customHeight="1">
      <c r="A23" s="15">
        <v>16</v>
      </c>
      <c r="B23" s="58"/>
      <c r="C23" s="59"/>
      <c r="D23" s="58"/>
      <c r="E23" s="58"/>
      <c r="F23" s="58"/>
      <c r="G23" s="60"/>
      <c r="H23" s="60"/>
      <c r="I23" s="58"/>
      <c r="J23" s="58"/>
      <c r="K23" s="15"/>
      <c r="L23" s="103" t="str">
        <f t="shared" si="1"/>
        <v>入力してください</v>
      </c>
    </row>
    <row r="24" spans="1:12" ht="22.5" customHeight="1">
      <c r="A24" s="15">
        <v>17</v>
      </c>
      <c r="B24" s="58"/>
      <c r="C24" s="59"/>
      <c r="D24" s="58"/>
      <c r="E24" s="58"/>
      <c r="F24" s="58"/>
      <c r="G24" s="60"/>
      <c r="H24" s="60"/>
      <c r="I24" s="58"/>
      <c r="J24" s="58"/>
      <c r="K24" s="15"/>
      <c r="L24" s="103" t="str">
        <f t="shared" si="1"/>
        <v>入力してください</v>
      </c>
    </row>
    <row r="25" spans="1:12" ht="22.5" customHeight="1">
      <c r="A25" s="15">
        <v>18</v>
      </c>
      <c r="B25" s="58"/>
      <c r="C25" s="59"/>
      <c r="D25" s="58"/>
      <c r="E25" s="58"/>
      <c r="F25" s="58"/>
      <c r="G25" s="60"/>
      <c r="H25" s="60"/>
      <c r="I25" s="58"/>
      <c r="J25" s="58"/>
      <c r="K25" s="15"/>
      <c r="L25" s="103" t="str">
        <f t="shared" si="1"/>
        <v>入力してください</v>
      </c>
    </row>
    <row r="26" spans="1:12" ht="22.5" customHeight="1">
      <c r="A26" s="15">
        <v>19</v>
      </c>
      <c r="B26" s="58"/>
      <c r="C26" s="59"/>
      <c r="D26" s="58"/>
      <c r="E26" s="58"/>
      <c r="F26" s="58"/>
      <c r="G26" s="60"/>
      <c r="H26" s="60"/>
      <c r="I26" s="58"/>
      <c r="J26" s="58"/>
      <c r="K26" s="15"/>
      <c r="L26" s="103" t="str">
        <f t="shared" si="1"/>
        <v>入力してください</v>
      </c>
    </row>
    <row r="27" spans="1:12" ht="22.5" customHeight="1">
      <c r="A27" s="15">
        <v>20</v>
      </c>
      <c r="B27" s="58"/>
      <c r="C27" s="59"/>
      <c r="D27" s="58"/>
      <c r="E27" s="58"/>
      <c r="F27" s="58"/>
      <c r="G27" s="60"/>
      <c r="H27" s="60"/>
      <c r="I27" s="58"/>
      <c r="J27" s="58"/>
      <c r="K27" s="15"/>
      <c r="L27" s="103" t="str">
        <f t="shared" si="1"/>
        <v>入力してください</v>
      </c>
    </row>
    <row r="28" spans="1:12" ht="22.5" customHeight="1">
      <c r="A28" s="15">
        <v>21</v>
      </c>
      <c r="B28" s="58"/>
      <c r="C28" s="59"/>
      <c r="D28" s="58"/>
      <c r="E28" s="58"/>
      <c r="F28" s="58"/>
      <c r="G28" s="60"/>
      <c r="H28" s="60"/>
      <c r="I28" s="58"/>
      <c r="J28" s="58"/>
      <c r="K28" s="15"/>
      <c r="L28" s="103" t="str">
        <f t="shared" si="1"/>
        <v>入力してください</v>
      </c>
    </row>
    <row r="29" spans="1:12" ht="22.5" customHeight="1">
      <c r="A29" s="15">
        <v>22</v>
      </c>
      <c r="B29" s="58"/>
      <c r="C29" s="59"/>
      <c r="D29" s="58"/>
      <c r="E29" s="58"/>
      <c r="F29" s="58"/>
      <c r="G29" s="60"/>
      <c r="H29" s="60"/>
      <c r="I29" s="58"/>
      <c r="J29" s="58"/>
      <c r="K29" s="15"/>
      <c r="L29" s="103" t="str">
        <f t="shared" si="1"/>
        <v>入力してください</v>
      </c>
    </row>
    <row r="30" spans="1:12" ht="22.5" customHeight="1">
      <c r="A30" s="15">
        <v>23</v>
      </c>
      <c r="B30" s="58"/>
      <c r="C30" s="59"/>
      <c r="D30" s="58"/>
      <c r="E30" s="58"/>
      <c r="F30" s="58"/>
      <c r="G30" s="60"/>
      <c r="H30" s="60"/>
      <c r="I30" s="58"/>
      <c r="J30" s="58"/>
      <c r="K30" s="15"/>
      <c r="L30" s="103" t="str">
        <f t="shared" si="1"/>
        <v>入力してください</v>
      </c>
    </row>
    <row r="31" spans="1:12" ht="22.5" customHeight="1">
      <c r="A31" s="15">
        <v>24</v>
      </c>
      <c r="B31" s="58"/>
      <c r="C31" s="59"/>
      <c r="D31" s="58"/>
      <c r="E31" s="58"/>
      <c r="F31" s="58"/>
      <c r="G31" s="60"/>
      <c r="H31" s="60"/>
      <c r="I31" s="58"/>
      <c r="J31" s="58"/>
      <c r="K31" s="15"/>
      <c r="L31" s="103" t="str">
        <f t="shared" si="1"/>
        <v>入力してください</v>
      </c>
    </row>
    <row r="32" spans="1:12" ht="22.5" customHeight="1">
      <c r="A32" s="15">
        <v>25</v>
      </c>
      <c r="B32" s="58"/>
      <c r="C32" s="59"/>
      <c r="D32" s="58"/>
      <c r="E32" s="58"/>
      <c r="F32" s="58"/>
      <c r="G32" s="60"/>
      <c r="H32" s="60"/>
      <c r="I32" s="58"/>
      <c r="J32" s="58"/>
      <c r="K32" s="15"/>
      <c r="L32" s="103" t="str">
        <f t="shared" si="1"/>
        <v>入力してください</v>
      </c>
    </row>
    <row r="33" spans="1:20" ht="22.5" customHeight="1">
      <c r="A33" s="15">
        <v>26</v>
      </c>
      <c r="B33" s="58"/>
      <c r="C33" s="59"/>
      <c r="D33" s="58"/>
      <c r="E33" s="58"/>
      <c r="F33" s="58"/>
      <c r="G33" s="60"/>
      <c r="H33" s="60"/>
      <c r="I33" s="58"/>
      <c r="J33" s="58"/>
      <c r="K33" s="15"/>
      <c r="L33" s="103" t="str">
        <f t="shared" si="1"/>
        <v>入力してください</v>
      </c>
    </row>
    <row r="34" spans="1:20" ht="22.5" customHeight="1">
      <c r="A34" s="15">
        <v>27</v>
      </c>
      <c r="B34" s="58"/>
      <c r="C34" s="59"/>
      <c r="D34" s="58"/>
      <c r="E34" s="58"/>
      <c r="F34" s="58"/>
      <c r="G34" s="60"/>
      <c r="H34" s="60"/>
      <c r="I34" s="58"/>
      <c r="J34" s="58"/>
      <c r="K34" s="15"/>
      <c r="L34" s="103" t="str">
        <f t="shared" si="1"/>
        <v>入力してください</v>
      </c>
    </row>
    <row r="35" spans="1:20" ht="22.5" customHeight="1">
      <c r="A35" s="15">
        <v>28</v>
      </c>
      <c r="B35" s="58"/>
      <c r="C35" s="59"/>
      <c r="D35" s="58"/>
      <c r="E35" s="58"/>
      <c r="F35" s="58"/>
      <c r="G35" s="60"/>
      <c r="H35" s="60"/>
      <c r="I35" s="58"/>
      <c r="J35" s="58"/>
      <c r="K35" s="15"/>
      <c r="L35" s="103" t="str">
        <f t="shared" si="1"/>
        <v>入力してください</v>
      </c>
    </row>
    <row r="36" spans="1:20" ht="22.5" customHeight="1">
      <c r="A36" s="15">
        <v>29</v>
      </c>
      <c r="B36" s="58"/>
      <c r="C36" s="59"/>
      <c r="D36" s="58"/>
      <c r="E36" s="58"/>
      <c r="F36" s="58"/>
      <c r="G36" s="60"/>
      <c r="H36" s="60"/>
      <c r="I36" s="58"/>
      <c r="J36" s="58"/>
      <c r="K36" s="15"/>
      <c r="L36" s="103" t="str">
        <f t="shared" si="1"/>
        <v>入力してください</v>
      </c>
    </row>
    <row r="37" spans="1:20" ht="22.5" customHeight="1" thickBot="1">
      <c r="A37" s="15">
        <v>30</v>
      </c>
      <c r="B37" s="58"/>
      <c r="C37" s="59"/>
      <c r="D37" s="58"/>
      <c r="E37" s="58"/>
      <c r="F37" s="58"/>
      <c r="G37" s="60"/>
      <c r="H37" s="60"/>
      <c r="I37" s="58"/>
      <c r="J37" s="58"/>
      <c r="K37" s="15"/>
      <c r="L37" s="119" t="str">
        <f t="shared" si="1"/>
        <v>入力してください</v>
      </c>
    </row>
    <row r="38" spans="1:20" ht="22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L38" s="18"/>
      <c r="T38" s="13"/>
    </row>
    <row r="39" spans="1:20" ht="22.5" customHeight="1">
      <c r="L39" s="18"/>
      <c r="M39" s="44"/>
      <c r="N39" s="44"/>
      <c r="O39" s="44"/>
      <c r="P39" s="44"/>
      <c r="Q39" s="44"/>
      <c r="R39" s="44"/>
      <c r="S39" s="44"/>
      <c r="T39" s="44"/>
    </row>
    <row r="40" spans="1:20" ht="22.5" customHeight="1">
      <c r="L40" s="18"/>
      <c r="M40" s="45"/>
      <c r="N40" s="45"/>
      <c r="O40" s="45"/>
      <c r="P40" s="45"/>
      <c r="Q40" s="45"/>
      <c r="R40" s="45"/>
      <c r="S40" s="45"/>
      <c r="T40" s="45"/>
    </row>
    <row r="41" spans="1:20" ht="22.5" customHeight="1">
      <c r="L41" s="18"/>
    </row>
    <row r="42" spans="1:20" ht="22.5" customHeight="1">
      <c r="L42" s="18"/>
      <c r="M42" s="33"/>
      <c r="N42" s="33"/>
      <c r="O42" s="33"/>
      <c r="P42" s="33"/>
      <c r="Q42" s="33"/>
      <c r="R42" s="33"/>
      <c r="S42" s="33"/>
      <c r="T42" s="33"/>
    </row>
    <row r="43" spans="1:20" ht="22.5" customHeight="1">
      <c r="L43" s="18"/>
      <c r="M43" s="29"/>
      <c r="N43" s="29"/>
      <c r="O43" s="29"/>
      <c r="P43" s="29"/>
      <c r="Q43" s="29"/>
      <c r="R43" s="30"/>
      <c r="S43" s="42"/>
      <c r="T43" s="42"/>
    </row>
    <row r="44" spans="1:20" ht="22.5" customHeight="1">
      <c r="L44" s="18"/>
      <c r="M44" s="29"/>
      <c r="N44" s="29"/>
      <c r="O44" s="29"/>
      <c r="P44" s="29"/>
      <c r="Q44" s="29"/>
      <c r="R44" s="30"/>
      <c r="S44" s="42"/>
      <c r="T44" s="42"/>
    </row>
    <row r="45" spans="1:20" ht="22.5" customHeight="1">
      <c r="L45" s="31"/>
      <c r="M45" s="31"/>
      <c r="N45" s="31"/>
      <c r="O45" s="31"/>
      <c r="P45" s="31"/>
      <c r="Q45" s="31"/>
      <c r="R45" s="31"/>
      <c r="S45" s="31"/>
      <c r="T45" s="31"/>
    </row>
    <row r="46" spans="1:20" ht="22.5" customHeight="1">
      <c r="L46" s="172"/>
      <c r="M46" s="172"/>
      <c r="N46" s="171"/>
      <c r="O46" s="34"/>
      <c r="P46" s="35"/>
      <c r="Q46" s="35"/>
      <c r="R46" s="35"/>
      <c r="S46" s="171"/>
      <c r="T46" s="172"/>
    </row>
    <row r="47" spans="1:20" ht="22.5" customHeight="1">
      <c r="L47" s="172"/>
      <c r="M47" s="172"/>
      <c r="N47" s="171"/>
      <c r="O47" s="36"/>
      <c r="P47" s="36"/>
      <c r="Q47" s="36"/>
      <c r="R47" s="36"/>
      <c r="S47" s="171"/>
      <c r="T47" s="172"/>
    </row>
    <row r="48" spans="1:20">
      <c r="L48" s="37"/>
      <c r="M48" s="38"/>
      <c r="N48" s="39"/>
      <c r="O48" s="39"/>
      <c r="P48" s="40"/>
      <c r="Q48" s="39"/>
      <c r="R48" s="40"/>
      <c r="S48" s="39"/>
      <c r="T48" s="41"/>
    </row>
    <row r="49" spans="12:20">
      <c r="L49" s="37"/>
      <c r="M49" s="38"/>
      <c r="N49" s="39"/>
      <c r="O49" s="39"/>
      <c r="P49" s="40"/>
      <c r="Q49" s="39"/>
      <c r="R49" s="40"/>
      <c r="S49" s="39"/>
      <c r="T49" s="41"/>
    </row>
    <row r="50" spans="12:20">
      <c r="L50" s="37"/>
      <c r="M50" s="38"/>
      <c r="N50" s="39"/>
      <c r="O50" s="39"/>
      <c r="P50" s="40"/>
      <c r="Q50" s="39"/>
      <c r="R50" s="40"/>
      <c r="S50" s="39"/>
      <c r="T50" s="41"/>
    </row>
    <row r="51" spans="12:20">
      <c r="L51" s="37"/>
      <c r="M51" s="38"/>
      <c r="N51" s="39"/>
      <c r="O51" s="39"/>
      <c r="P51" s="40"/>
      <c r="Q51" s="39"/>
      <c r="R51" s="40"/>
      <c r="S51" s="39"/>
      <c r="T51" s="41"/>
    </row>
    <row r="52" spans="12:20">
      <c r="L52" s="37"/>
      <c r="M52" s="38"/>
      <c r="N52" s="39"/>
      <c r="O52" s="39"/>
      <c r="P52" s="40"/>
      <c r="Q52" s="39"/>
      <c r="R52" s="40"/>
      <c r="S52" s="39"/>
      <c r="T52" s="41"/>
    </row>
    <row r="53" spans="12:20">
      <c r="L53" s="37"/>
      <c r="M53" s="38"/>
      <c r="N53" s="39"/>
      <c r="O53" s="39"/>
      <c r="P53" s="40"/>
      <c r="Q53" s="39"/>
      <c r="R53" s="40"/>
      <c r="S53" s="39"/>
      <c r="T53" s="41"/>
    </row>
    <row r="54" spans="12:20">
      <c r="L54" s="37"/>
      <c r="M54" s="38"/>
      <c r="N54" s="39"/>
      <c r="O54" s="39"/>
      <c r="P54" s="40"/>
      <c r="Q54" s="39"/>
      <c r="R54" s="40"/>
      <c r="S54" s="39"/>
      <c r="T54" s="41"/>
    </row>
    <row r="55" spans="12:20">
      <c r="L55" s="37"/>
      <c r="M55" s="38"/>
      <c r="N55" s="39"/>
      <c r="O55" s="39"/>
      <c r="P55" s="40"/>
      <c r="Q55" s="39"/>
      <c r="R55" s="40"/>
      <c r="S55" s="39"/>
      <c r="T55" s="41"/>
    </row>
    <row r="56" spans="12:20">
      <c r="L56" s="37"/>
      <c r="M56" s="38"/>
      <c r="N56" s="39"/>
      <c r="O56" s="39"/>
      <c r="P56" s="40"/>
      <c r="Q56" s="39"/>
      <c r="R56" s="40"/>
      <c r="S56" s="39"/>
      <c r="T56" s="41"/>
    </row>
    <row r="57" spans="12:20">
      <c r="L57" s="37"/>
      <c r="M57" s="38"/>
      <c r="N57" s="39"/>
      <c r="O57" s="39"/>
      <c r="P57" s="40"/>
      <c r="Q57" s="39"/>
      <c r="R57" s="40"/>
      <c r="S57" s="39"/>
      <c r="T57" s="41"/>
    </row>
    <row r="58" spans="12:20">
      <c r="L58" s="37"/>
      <c r="M58" s="38"/>
      <c r="N58" s="39"/>
      <c r="O58" s="39"/>
      <c r="P58" s="40"/>
      <c r="Q58" s="39"/>
      <c r="R58" s="40"/>
      <c r="S58" s="39"/>
      <c r="T58" s="41"/>
    </row>
    <row r="59" spans="12:20">
      <c r="L59" s="37"/>
      <c r="M59" s="38"/>
      <c r="N59" s="39"/>
      <c r="O59" s="39"/>
      <c r="P59" s="40"/>
      <c r="Q59" s="39"/>
      <c r="R59" s="40"/>
      <c r="S59" s="39"/>
      <c r="T59" s="41"/>
    </row>
    <row r="60" spans="12:20">
      <c r="L60" s="37"/>
      <c r="M60" s="38"/>
      <c r="N60" s="39"/>
      <c r="O60" s="39"/>
      <c r="P60" s="40"/>
      <c r="Q60" s="39"/>
      <c r="R60" s="40"/>
      <c r="S60" s="39"/>
      <c r="T60" s="41"/>
    </row>
    <row r="61" spans="12:20">
      <c r="L61" s="37"/>
      <c r="M61" s="38"/>
      <c r="N61" s="39"/>
      <c r="O61" s="39"/>
      <c r="P61" s="40"/>
      <c r="Q61" s="39"/>
      <c r="R61" s="40"/>
      <c r="S61" s="39"/>
      <c r="T61" s="41"/>
    </row>
    <row r="62" spans="12:20">
      <c r="L62" s="37"/>
      <c r="M62" s="38"/>
      <c r="N62" s="39"/>
      <c r="O62" s="39"/>
      <c r="P62" s="40"/>
      <c r="Q62" s="39"/>
      <c r="R62" s="40"/>
      <c r="S62" s="39"/>
      <c r="T62" s="41"/>
    </row>
    <row r="63" spans="12:20">
      <c r="L63" s="37"/>
      <c r="M63" s="38"/>
      <c r="N63" s="39"/>
      <c r="O63" s="39"/>
      <c r="P63" s="40"/>
      <c r="Q63" s="39"/>
      <c r="R63" s="40"/>
      <c r="S63" s="39"/>
      <c r="T63" s="41"/>
    </row>
    <row r="64" spans="12:20">
      <c r="L64" s="37"/>
      <c r="M64" s="38"/>
      <c r="N64" s="39"/>
      <c r="O64" s="39"/>
      <c r="P64" s="40"/>
      <c r="Q64" s="39"/>
      <c r="R64" s="40"/>
      <c r="S64" s="39"/>
      <c r="T64" s="41"/>
    </row>
    <row r="65" spans="12:20">
      <c r="L65" s="37"/>
      <c r="M65" s="38"/>
      <c r="N65" s="39"/>
      <c r="O65" s="39"/>
      <c r="P65" s="40"/>
      <c r="Q65" s="39"/>
      <c r="R65" s="40"/>
      <c r="S65" s="39"/>
      <c r="T65" s="41"/>
    </row>
    <row r="66" spans="12:20">
      <c r="L66" s="37"/>
      <c r="M66" s="38"/>
      <c r="N66" s="39"/>
      <c r="O66" s="39"/>
      <c r="P66" s="40"/>
      <c r="Q66" s="39"/>
      <c r="R66" s="40"/>
      <c r="S66" s="39"/>
      <c r="T66" s="41"/>
    </row>
    <row r="67" spans="12:20">
      <c r="L67" s="37"/>
      <c r="M67" s="38"/>
      <c r="N67" s="39"/>
      <c r="O67" s="39"/>
      <c r="P67" s="40"/>
      <c r="Q67" s="39"/>
      <c r="R67" s="40"/>
      <c r="S67" s="39"/>
      <c r="T67" s="41"/>
    </row>
    <row r="68" spans="12:20">
      <c r="L68" s="37"/>
      <c r="M68" s="38"/>
      <c r="N68" s="39"/>
      <c r="O68" s="39"/>
      <c r="P68" s="40"/>
      <c r="Q68" s="39"/>
      <c r="R68" s="40"/>
      <c r="S68" s="39"/>
      <c r="T68" s="41"/>
    </row>
    <row r="69" spans="12:20">
      <c r="L69" s="37"/>
      <c r="M69" s="38"/>
      <c r="N69" s="39"/>
      <c r="O69" s="39"/>
      <c r="P69" s="40"/>
      <c r="Q69" s="39"/>
      <c r="R69" s="40"/>
      <c r="S69" s="39"/>
      <c r="T69" s="41"/>
    </row>
    <row r="70" spans="12:20">
      <c r="L70" s="37"/>
      <c r="M70" s="38"/>
      <c r="N70" s="39"/>
      <c r="O70" s="39"/>
      <c r="P70" s="40"/>
      <c r="Q70" s="39"/>
      <c r="R70" s="40"/>
      <c r="S70" s="39"/>
      <c r="T70" s="41"/>
    </row>
    <row r="71" spans="12:20">
      <c r="L71" s="37"/>
      <c r="M71" s="38"/>
      <c r="N71" s="39"/>
      <c r="O71" s="39"/>
      <c r="P71" s="40"/>
      <c r="Q71" s="39"/>
      <c r="R71" s="40"/>
      <c r="S71" s="39"/>
      <c r="T71" s="41"/>
    </row>
    <row r="72" spans="12:20">
      <c r="L72" s="37"/>
      <c r="M72" s="38"/>
      <c r="N72" s="39"/>
      <c r="O72" s="39"/>
      <c r="P72" s="40"/>
      <c r="Q72" s="39"/>
      <c r="R72" s="40"/>
      <c r="S72" s="39"/>
      <c r="T72" s="41"/>
    </row>
    <row r="73" spans="12:20">
      <c r="L73" s="37"/>
      <c r="M73" s="38"/>
      <c r="N73" s="39"/>
      <c r="O73" s="39"/>
      <c r="P73" s="40"/>
      <c r="Q73" s="39"/>
      <c r="R73" s="40"/>
      <c r="S73" s="39"/>
      <c r="T73" s="41"/>
    </row>
    <row r="74" spans="12:20">
      <c r="L74" s="37"/>
      <c r="M74" s="38"/>
      <c r="N74" s="39"/>
      <c r="O74" s="39"/>
      <c r="P74" s="40"/>
      <c r="Q74" s="39"/>
      <c r="R74" s="40"/>
      <c r="S74" s="39"/>
      <c r="T74" s="41"/>
    </row>
    <row r="75" spans="12:20">
      <c r="L75" s="37"/>
      <c r="M75" s="38"/>
      <c r="N75" s="39"/>
      <c r="O75" s="39"/>
      <c r="P75" s="40"/>
      <c r="Q75" s="39"/>
      <c r="R75" s="40"/>
      <c r="S75" s="39"/>
      <c r="T75" s="41"/>
    </row>
    <row r="76" spans="12:20">
      <c r="L76" s="37"/>
      <c r="M76" s="38"/>
      <c r="N76" s="39"/>
      <c r="O76" s="39"/>
      <c r="P76" s="40"/>
      <c r="Q76" s="39"/>
      <c r="R76" s="40"/>
      <c r="S76" s="39"/>
      <c r="T76" s="41"/>
    </row>
    <row r="77" spans="12:20">
      <c r="L77" s="37"/>
      <c r="M77" s="38"/>
      <c r="N77" s="39"/>
      <c r="O77" s="39"/>
      <c r="P77" s="40"/>
      <c r="Q77" s="39"/>
      <c r="R77" s="40"/>
      <c r="S77" s="39"/>
      <c r="T77" s="41"/>
    </row>
    <row r="78" spans="12:20">
      <c r="L78" s="32"/>
      <c r="M78" s="32"/>
      <c r="N78" s="32"/>
      <c r="O78" s="32"/>
      <c r="P78" s="32"/>
      <c r="Q78" s="32"/>
      <c r="R78" s="32"/>
      <c r="S78" s="32"/>
      <c r="T78" s="32"/>
    </row>
    <row r="79" spans="12:20">
      <c r="L79" s="32"/>
      <c r="M79" s="32"/>
      <c r="N79" s="32"/>
      <c r="O79" s="32"/>
      <c r="P79" s="32"/>
      <c r="Q79" s="32"/>
      <c r="R79" s="32"/>
      <c r="S79" s="32"/>
      <c r="T79" s="32"/>
    </row>
  </sheetData>
  <mergeCells count="7">
    <mergeCell ref="E6:E7"/>
    <mergeCell ref="F6:F7"/>
    <mergeCell ref="L46:L47"/>
    <mergeCell ref="M46:M47"/>
    <mergeCell ref="N46:N47"/>
    <mergeCell ref="S46:S47"/>
    <mergeCell ref="T46:T47"/>
  </mergeCells>
  <phoneticPr fontId="2"/>
  <conditionalFormatting sqref="B3:B4">
    <cfRule type="containsBlanks" dxfId="1" priority="2">
      <formula>LEN(TRIM(B3))=0</formula>
    </cfRule>
  </conditionalFormatting>
  <dataValidations count="2">
    <dataValidation type="list" allowBlank="1" showInputMessage="1" showErrorMessage="1" sqref="M48:M77 C8:C37" xr:uid="{7B3CB431-F9CB-43C5-BBB3-655BD617ED8E}">
      <formula1>",A,g,T,cap,枚,個,包,mL"</formula1>
    </dataValidation>
    <dataValidation type="list" allowBlank="1" showInputMessage="1" showErrorMessage="1" sqref="B4" xr:uid="{8E31243F-7C9E-4D77-92A7-B75ABA93B784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61" fitToHeight="0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1E5E-6B0C-49C1-9ECE-03E37F2F23C0}">
  <sheetPr>
    <pageSetUpPr fitToPage="1"/>
  </sheetPr>
  <dimension ref="A1:S79"/>
  <sheetViews>
    <sheetView workbookViewId="0">
      <selection activeCell="H12" sqref="H12"/>
    </sheetView>
  </sheetViews>
  <sheetFormatPr defaultColWidth="9" defaultRowHeight="13"/>
  <cols>
    <col min="1" max="1" width="17.1796875" style="1" bestFit="1" customWidth="1"/>
    <col min="2" max="2" width="37.08984375" style="1" customWidth="1"/>
    <col min="3" max="3" width="11.90625" style="1" customWidth="1"/>
    <col min="4" max="7" width="12.6328125" style="1" customWidth="1"/>
    <col min="8" max="8" width="27" style="1" customWidth="1"/>
    <col min="9" max="9" width="1.90625" style="1" customWidth="1"/>
    <col min="10" max="10" width="23.1796875" style="1" customWidth="1"/>
    <col min="11" max="11" width="20.36328125" style="1" customWidth="1"/>
    <col min="12" max="12" width="5.36328125" style="1" customWidth="1"/>
    <col min="13" max="13" width="12.6328125" style="1" customWidth="1"/>
    <col min="14" max="17" width="9" style="1"/>
    <col min="18" max="18" width="12.08984375" style="1" customWidth="1"/>
    <col min="19" max="19" width="27.81640625" style="1" customWidth="1"/>
    <col min="20" max="16384" width="9" style="1"/>
  </cols>
  <sheetData>
    <row r="1" spans="1:19">
      <c r="A1" s="15"/>
      <c r="B1" s="15"/>
      <c r="C1" s="15"/>
      <c r="D1" s="15"/>
      <c r="E1" s="15"/>
      <c r="F1" s="15"/>
      <c r="G1" s="15"/>
      <c r="H1" s="15"/>
      <c r="I1" s="15"/>
    </row>
    <row r="2" spans="1:19" ht="14">
      <c r="A2" s="15"/>
      <c r="B2" s="52" t="s">
        <v>32</v>
      </c>
      <c r="C2" s="15"/>
      <c r="D2" s="15"/>
      <c r="E2" s="15"/>
      <c r="F2" s="15"/>
      <c r="G2" s="15"/>
      <c r="H2" s="15"/>
      <c r="I2" s="15"/>
    </row>
    <row r="3" spans="1:19" ht="20.149999999999999" customHeight="1">
      <c r="A3" s="23" t="s">
        <v>0</v>
      </c>
      <c r="B3" s="24"/>
      <c r="C3" s="28" t="str">
        <f>IF(B3="","麻薬業務所名称を入力してください","")</f>
        <v>麻薬業務所名称を入力してください</v>
      </c>
      <c r="D3" s="15"/>
      <c r="E3" s="15"/>
      <c r="F3" s="15"/>
      <c r="G3" s="15"/>
      <c r="H3" s="15"/>
      <c r="I3" s="15"/>
    </row>
    <row r="4" spans="1:19" ht="20.149999999999999" customHeight="1">
      <c r="A4" s="23" t="s">
        <v>1</v>
      </c>
      <c r="B4" s="24"/>
      <c r="C4" s="28" t="str">
        <f>IF(B4="","麻薬業務所所在地を入力してください","")</f>
        <v>麻薬業務所所在地を入力してください</v>
      </c>
      <c r="D4" s="15"/>
      <c r="E4" s="15"/>
      <c r="F4" s="15"/>
      <c r="G4" s="15"/>
      <c r="H4" s="15"/>
      <c r="I4" s="15"/>
    </row>
    <row r="5" spans="1:19">
      <c r="A5" s="15"/>
      <c r="B5" s="15"/>
      <c r="C5" s="15"/>
      <c r="D5" s="15"/>
      <c r="E5" s="15"/>
      <c r="F5" s="15"/>
      <c r="G5" s="15"/>
      <c r="H5" s="15"/>
      <c r="I5" s="15"/>
    </row>
    <row r="6" spans="1:19" ht="15.5" customHeight="1" thickBot="1">
      <c r="A6" s="15"/>
      <c r="B6" s="3"/>
      <c r="C6" s="3"/>
      <c r="D6" s="3"/>
      <c r="E6" s="173" t="s">
        <v>12</v>
      </c>
      <c r="F6" s="173" t="s">
        <v>13</v>
      </c>
      <c r="G6" s="3"/>
      <c r="H6" s="3"/>
      <c r="I6" s="15"/>
      <c r="K6" s="19"/>
    </row>
    <row r="7" spans="1:19" s="2" customFormat="1" ht="51" customHeight="1">
      <c r="A7" s="16"/>
      <c r="B7" s="21" t="s">
        <v>2</v>
      </c>
      <c r="C7" s="21" t="s">
        <v>3</v>
      </c>
      <c r="D7" s="27" t="s">
        <v>5</v>
      </c>
      <c r="E7" s="174"/>
      <c r="F7" s="174"/>
      <c r="G7" s="27" t="s">
        <v>63</v>
      </c>
      <c r="H7" s="21" t="s">
        <v>4</v>
      </c>
      <c r="I7" s="16"/>
      <c r="J7" s="127" t="s">
        <v>77</v>
      </c>
      <c r="K7" s="20"/>
      <c r="L7" s="1"/>
      <c r="M7" s="1"/>
      <c r="N7" s="1"/>
      <c r="O7" s="1"/>
      <c r="P7" s="1"/>
      <c r="Q7" s="1"/>
      <c r="R7" s="1"/>
      <c r="S7" s="1"/>
    </row>
    <row r="8" spans="1:19" ht="22.5" customHeight="1">
      <c r="A8" s="15">
        <v>1</v>
      </c>
      <c r="B8" s="68" t="s">
        <v>53</v>
      </c>
      <c r="C8" s="67" t="s">
        <v>30</v>
      </c>
      <c r="D8" s="72">
        <v>20</v>
      </c>
      <c r="E8" s="68">
        <v>100</v>
      </c>
      <c r="F8" s="68">
        <v>90</v>
      </c>
      <c r="G8" s="68">
        <v>30</v>
      </c>
      <c r="H8" s="71" t="s">
        <v>55</v>
      </c>
      <c r="I8" s="15"/>
      <c r="J8" s="103" t="str">
        <f>IF(OR(D8="",G8=""),"入力してください",IF(OR(E8="",F8=""),"受入数量または払出数量がない場合は0を入力してください",IF(D8+E8-F8=G8,"OK","入力ミスがありませんか")))</f>
        <v>OK</v>
      </c>
      <c r="K8" s="17"/>
    </row>
    <row r="9" spans="1:19" ht="22.5" customHeight="1">
      <c r="A9" s="15">
        <v>2</v>
      </c>
      <c r="B9" s="68" t="s">
        <v>54</v>
      </c>
      <c r="C9" s="67" t="s">
        <v>30</v>
      </c>
      <c r="D9" s="68">
        <v>15</v>
      </c>
      <c r="E9" s="68">
        <v>0</v>
      </c>
      <c r="F9" s="68">
        <v>15</v>
      </c>
      <c r="G9" s="68">
        <v>0</v>
      </c>
      <c r="H9" s="71" t="s">
        <v>56</v>
      </c>
      <c r="I9" s="15"/>
      <c r="J9" s="103" t="str">
        <f t="shared" ref="J9:J37" si="0">IF(OR(D9="",G9=""),"入力してください",IF(OR(E9="",F9=""),"受入数量または払出数量がない場合は0を入力してください",IF(D9+E9-F9=G9,"OK","入力ミスがありませんか")))</f>
        <v>OK</v>
      </c>
      <c r="K9" s="18"/>
    </row>
    <row r="10" spans="1:19" ht="22.5" customHeight="1">
      <c r="A10" s="15">
        <v>3</v>
      </c>
      <c r="B10" s="68" t="s">
        <v>29</v>
      </c>
      <c r="C10" s="67" t="s">
        <v>30</v>
      </c>
      <c r="D10" s="68">
        <v>12.5</v>
      </c>
      <c r="E10" s="68">
        <v>0</v>
      </c>
      <c r="F10" s="68">
        <v>2.5</v>
      </c>
      <c r="G10" s="68">
        <v>10</v>
      </c>
      <c r="H10" s="68" t="s">
        <v>51</v>
      </c>
      <c r="I10" s="15"/>
      <c r="J10" s="103" t="str">
        <f t="shared" si="0"/>
        <v>OK</v>
      </c>
      <c r="K10" s="18"/>
    </row>
    <row r="11" spans="1:19" ht="22.5" customHeight="1">
      <c r="A11" s="15">
        <v>4</v>
      </c>
      <c r="B11" s="58"/>
      <c r="C11" s="59"/>
      <c r="D11" s="61"/>
      <c r="E11" s="61"/>
      <c r="F11" s="61"/>
      <c r="G11" s="58"/>
      <c r="H11" s="58"/>
      <c r="I11" s="15"/>
      <c r="J11" s="103" t="str">
        <f t="shared" si="0"/>
        <v>入力してください</v>
      </c>
      <c r="K11" s="18"/>
    </row>
    <row r="12" spans="1:19" ht="22.5" customHeight="1">
      <c r="A12" s="15">
        <v>5</v>
      </c>
      <c r="B12" s="24"/>
      <c r="C12" s="25"/>
      <c r="D12" s="24"/>
      <c r="E12" s="24"/>
      <c r="F12" s="24"/>
      <c r="G12" s="24"/>
      <c r="H12" s="24"/>
      <c r="I12" s="15"/>
      <c r="J12" s="103" t="str">
        <f t="shared" si="0"/>
        <v>入力してください</v>
      </c>
      <c r="K12" s="18"/>
    </row>
    <row r="13" spans="1:19" ht="22.5" customHeight="1">
      <c r="A13" s="15">
        <v>6</v>
      </c>
      <c r="B13" s="24"/>
      <c r="C13" s="25"/>
      <c r="D13" s="24"/>
      <c r="E13" s="24"/>
      <c r="F13" s="24"/>
      <c r="G13" s="24"/>
      <c r="H13" s="24"/>
      <c r="I13" s="15"/>
      <c r="J13" s="103" t="str">
        <f t="shared" si="0"/>
        <v>入力してください</v>
      </c>
      <c r="K13" s="18"/>
    </row>
    <row r="14" spans="1:19" ht="22.5" customHeight="1">
      <c r="A14" s="15">
        <v>7</v>
      </c>
      <c r="B14" s="24"/>
      <c r="C14" s="25"/>
      <c r="D14" s="24"/>
      <c r="E14" s="24"/>
      <c r="F14" s="24"/>
      <c r="G14" s="24"/>
      <c r="H14" s="24"/>
      <c r="I14" s="15"/>
      <c r="J14" s="103" t="str">
        <f t="shared" si="0"/>
        <v>入力してください</v>
      </c>
      <c r="K14" s="18"/>
    </row>
    <row r="15" spans="1:19" ht="22.5" customHeight="1">
      <c r="A15" s="15">
        <v>8</v>
      </c>
      <c r="B15" s="24"/>
      <c r="C15" s="25"/>
      <c r="D15" s="24"/>
      <c r="E15" s="24"/>
      <c r="F15" s="24"/>
      <c r="G15" s="24"/>
      <c r="H15" s="24"/>
      <c r="I15" s="15"/>
      <c r="J15" s="103" t="str">
        <f t="shared" si="0"/>
        <v>入力してください</v>
      </c>
      <c r="K15" s="18"/>
    </row>
    <row r="16" spans="1:19" ht="22.5" customHeight="1">
      <c r="A16" s="15">
        <v>9</v>
      </c>
      <c r="B16" s="24"/>
      <c r="C16" s="25"/>
      <c r="D16" s="24"/>
      <c r="E16" s="24"/>
      <c r="F16" s="24"/>
      <c r="G16" s="24"/>
      <c r="H16" s="24"/>
      <c r="I16" s="15"/>
      <c r="J16" s="103" t="str">
        <f t="shared" si="0"/>
        <v>入力してください</v>
      </c>
      <c r="K16" s="18"/>
    </row>
    <row r="17" spans="1:11" ht="22.5" customHeight="1">
      <c r="A17" s="15">
        <v>10</v>
      </c>
      <c r="B17" s="24"/>
      <c r="C17" s="25"/>
      <c r="D17" s="24"/>
      <c r="E17" s="24"/>
      <c r="F17" s="24"/>
      <c r="G17" s="24"/>
      <c r="H17" s="24"/>
      <c r="I17" s="15"/>
      <c r="J17" s="103" t="str">
        <f t="shared" si="0"/>
        <v>入力してください</v>
      </c>
      <c r="K17" s="18"/>
    </row>
    <row r="18" spans="1:11" ht="22.5" customHeight="1">
      <c r="A18" s="15">
        <v>11</v>
      </c>
      <c r="B18" s="24"/>
      <c r="C18" s="25"/>
      <c r="D18" s="24"/>
      <c r="E18" s="24"/>
      <c r="F18" s="24"/>
      <c r="G18" s="24"/>
      <c r="H18" s="24"/>
      <c r="I18" s="15"/>
      <c r="J18" s="103" t="str">
        <f t="shared" si="0"/>
        <v>入力してください</v>
      </c>
      <c r="K18" s="18"/>
    </row>
    <row r="19" spans="1:11" ht="22.5" customHeight="1">
      <c r="A19" s="15">
        <v>12</v>
      </c>
      <c r="B19" s="24"/>
      <c r="C19" s="25"/>
      <c r="D19" s="24"/>
      <c r="E19" s="24"/>
      <c r="F19" s="24"/>
      <c r="G19" s="24"/>
      <c r="H19" s="24"/>
      <c r="I19" s="15"/>
      <c r="J19" s="103" t="str">
        <f t="shared" si="0"/>
        <v>入力してください</v>
      </c>
      <c r="K19" s="18"/>
    </row>
    <row r="20" spans="1:11" ht="22.5" customHeight="1">
      <c r="A20" s="15">
        <v>13</v>
      </c>
      <c r="B20" s="24"/>
      <c r="C20" s="25"/>
      <c r="D20" s="24"/>
      <c r="E20" s="24"/>
      <c r="F20" s="24"/>
      <c r="G20" s="24"/>
      <c r="H20" s="24"/>
      <c r="I20" s="15"/>
      <c r="J20" s="103" t="str">
        <f t="shared" si="0"/>
        <v>入力してください</v>
      </c>
      <c r="K20" s="18"/>
    </row>
    <row r="21" spans="1:11" ht="22.5" customHeight="1">
      <c r="A21" s="15">
        <v>14</v>
      </c>
      <c r="B21" s="24"/>
      <c r="C21" s="25"/>
      <c r="D21" s="24"/>
      <c r="E21" s="24"/>
      <c r="F21" s="24"/>
      <c r="G21" s="24"/>
      <c r="H21" s="24"/>
      <c r="I21" s="15"/>
      <c r="J21" s="103" t="str">
        <f t="shared" si="0"/>
        <v>入力してください</v>
      </c>
      <c r="K21" s="18"/>
    </row>
    <row r="22" spans="1:11" ht="22.5" customHeight="1">
      <c r="A22" s="15">
        <v>15</v>
      </c>
      <c r="B22" s="24"/>
      <c r="C22" s="25"/>
      <c r="D22" s="24"/>
      <c r="E22" s="24"/>
      <c r="F22" s="24"/>
      <c r="G22" s="24"/>
      <c r="H22" s="24"/>
      <c r="I22" s="15"/>
      <c r="J22" s="103" t="str">
        <f t="shared" si="0"/>
        <v>入力してください</v>
      </c>
      <c r="K22" s="18"/>
    </row>
    <row r="23" spans="1:11" ht="22.5" customHeight="1">
      <c r="A23" s="15">
        <v>16</v>
      </c>
      <c r="B23" s="24"/>
      <c r="C23" s="25"/>
      <c r="D23" s="24"/>
      <c r="E23" s="24"/>
      <c r="F23" s="24"/>
      <c r="G23" s="24"/>
      <c r="H23" s="24"/>
      <c r="I23" s="15"/>
      <c r="J23" s="103" t="str">
        <f t="shared" si="0"/>
        <v>入力してください</v>
      </c>
      <c r="K23" s="18"/>
    </row>
    <row r="24" spans="1:11" ht="22.5" customHeight="1">
      <c r="A24" s="15">
        <v>17</v>
      </c>
      <c r="B24" s="24"/>
      <c r="C24" s="25"/>
      <c r="D24" s="24"/>
      <c r="E24" s="24"/>
      <c r="F24" s="24"/>
      <c r="G24" s="24"/>
      <c r="H24" s="24"/>
      <c r="I24" s="15"/>
      <c r="J24" s="103" t="str">
        <f t="shared" si="0"/>
        <v>入力してください</v>
      </c>
      <c r="K24" s="18"/>
    </row>
    <row r="25" spans="1:11" ht="22.5" customHeight="1">
      <c r="A25" s="15">
        <v>18</v>
      </c>
      <c r="B25" s="24"/>
      <c r="C25" s="25"/>
      <c r="D25" s="24"/>
      <c r="E25" s="24"/>
      <c r="F25" s="24"/>
      <c r="G25" s="24"/>
      <c r="H25" s="24"/>
      <c r="I25" s="15"/>
      <c r="J25" s="103" t="str">
        <f t="shared" si="0"/>
        <v>入力してください</v>
      </c>
      <c r="K25" s="18"/>
    </row>
    <row r="26" spans="1:11" ht="22.5" customHeight="1">
      <c r="A26" s="15">
        <v>19</v>
      </c>
      <c r="B26" s="24"/>
      <c r="C26" s="25"/>
      <c r="D26" s="24"/>
      <c r="E26" s="24"/>
      <c r="F26" s="24"/>
      <c r="G26" s="24"/>
      <c r="H26" s="24"/>
      <c r="I26" s="15"/>
      <c r="J26" s="103" t="str">
        <f t="shared" si="0"/>
        <v>入力してください</v>
      </c>
      <c r="K26" s="18"/>
    </row>
    <row r="27" spans="1:11" ht="22.5" customHeight="1">
      <c r="A27" s="15">
        <v>20</v>
      </c>
      <c r="B27" s="24"/>
      <c r="C27" s="25"/>
      <c r="D27" s="24"/>
      <c r="E27" s="24"/>
      <c r="F27" s="24"/>
      <c r="G27" s="24"/>
      <c r="H27" s="24"/>
      <c r="I27" s="15"/>
      <c r="J27" s="103" t="str">
        <f t="shared" si="0"/>
        <v>入力してください</v>
      </c>
      <c r="K27" s="18"/>
    </row>
    <row r="28" spans="1:11" ht="22.5" customHeight="1">
      <c r="A28" s="15">
        <v>21</v>
      </c>
      <c r="B28" s="24"/>
      <c r="C28" s="25"/>
      <c r="D28" s="24"/>
      <c r="E28" s="24"/>
      <c r="F28" s="24"/>
      <c r="G28" s="24"/>
      <c r="H28" s="24"/>
      <c r="I28" s="15"/>
      <c r="J28" s="103" t="str">
        <f t="shared" si="0"/>
        <v>入力してください</v>
      </c>
      <c r="K28" s="18"/>
    </row>
    <row r="29" spans="1:11" ht="22.5" customHeight="1">
      <c r="A29" s="15">
        <v>22</v>
      </c>
      <c r="B29" s="24"/>
      <c r="C29" s="25"/>
      <c r="D29" s="24"/>
      <c r="E29" s="24"/>
      <c r="F29" s="24"/>
      <c r="G29" s="24"/>
      <c r="H29" s="24"/>
      <c r="I29" s="15"/>
      <c r="J29" s="103" t="str">
        <f t="shared" si="0"/>
        <v>入力してください</v>
      </c>
      <c r="K29" s="18"/>
    </row>
    <row r="30" spans="1:11" ht="22.5" customHeight="1">
      <c r="A30" s="15">
        <v>23</v>
      </c>
      <c r="B30" s="24"/>
      <c r="C30" s="25"/>
      <c r="D30" s="24"/>
      <c r="E30" s="24"/>
      <c r="F30" s="24"/>
      <c r="G30" s="24"/>
      <c r="H30" s="24"/>
      <c r="I30" s="15"/>
      <c r="J30" s="103" t="str">
        <f t="shared" si="0"/>
        <v>入力してください</v>
      </c>
      <c r="K30" s="18"/>
    </row>
    <row r="31" spans="1:11" ht="22.5" customHeight="1">
      <c r="A31" s="15">
        <v>24</v>
      </c>
      <c r="B31" s="24"/>
      <c r="C31" s="25"/>
      <c r="D31" s="24"/>
      <c r="E31" s="24"/>
      <c r="F31" s="24"/>
      <c r="G31" s="24"/>
      <c r="H31" s="24"/>
      <c r="I31" s="15"/>
      <c r="J31" s="103" t="str">
        <f t="shared" si="0"/>
        <v>入力してください</v>
      </c>
      <c r="K31" s="18"/>
    </row>
    <row r="32" spans="1:11" ht="22.5" customHeight="1">
      <c r="A32" s="15">
        <v>25</v>
      </c>
      <c r="B32" s="24"/>
      <c r="C32" s="25"/>
      <c r="D32" s="24"/>
      <c r="E32" s="24"/>
      <c r="F32" s="24"/>
      <c r="G32" s="24"/>
      <c r="H32" s="24"/>
      <c r="I32" s="15"/>
      <c r="J32" s="103" t="str">
        <f t="shared" si="0"/>
        <v>入力してください</v>
      </c>
      <c r="K32" s="18"/>
    </row>
    <row r="33" spans="1:19" ht="22.5" customHeight="1">
      <c r="A33" s="15">
        <v>26</v>
      </c>
      <c r="B33" s="24"/>
      <c r="C33" s="25"/>
      <c r="D33" s="24"/>
      <c r="E33" s="24"/>
      <c r="F33" s="24"/>
      <c r="G33" s="24"/>
      <c r="H33" s="24"/>
      <c r="I33" s="15"/>
      <c r="J33" s="103" t="str">
        <f t="shared" si="0"/>
        <v>入力してください</v>
      </c>
      <c r="K33" s="18"/>
    </row>
    <row r="34" spans="1:19" ht="22.5" customHeight="1">
      <c r="A34" s="15">
        <v>27</v>
      </c>
      <c r="B34" s="24"/>
      <c r="C34" s="25"/>
      <c r="D34" s="24"/>
      <c r="E34" s="24"/>
      <c r="F34" s="24"/>
      <c r="G34" s="24"/>
      <c r="H34" s="24"/>
      <c r="I34" s="15"/>
      <c r="J34" s="103" t="str">
        <f t="shared" si="0"/>
        <v>入力してください</v>
      </c>
      <c r="K34" s="18"/>
    </row>
    <row r="35" spans="1:19" ht="22.5" customHeight="1">
      <c r="A35" s="15">
        <v>28</v>
      </c>
      <c r="B35" s="24"/>
      <c r="C35" s="25"/>
      <c r="D35" s="24"/>
      <c r="E35" s="24"/>
      <c r="F35" s="24"/>
      <c r="G35" s="24"/>
      <c r="H35" s="24"/>
      <c r="I35" s="15"/>
      <c r="J35" s="103" t="str">
        <f t="shared" si="0"/>
        <v>入力してください</v>
      </c>
      <c r="K35" s="18"/>
    </row>
    <row r="36" spans="1:19" ht="22.5" customHeight="1">
      <c r="A36" s="15">
        <v>29</v>
      </c>
      <c r="B36" s="24"/>
      <c r="C36" s="25"/>
      <c r="D36" s="24"/>
      <c r="E36" s="24"/>
      <c r="F36" s="24"/>
      <c r="G36" s="24"/>
      <c r="H36" s="24"/>
      <c r="I36" s="15"/>
      <c r="J36" s="103" t="str">
        <f t="shared" si="0"/>
        <v>入力してください</v>
      </c>
      <c r="K36" s="18"/>
    </row>
    <row r="37" spans="1:19" ht="22.5" customHeight="1" thickBot="1">
      <c r="A37" s="15">
        <v>30</v>
      </c>
      <c r="B37" s="24"/>
      <c r="C37" s="25"/>
      <c r="D37" s="24"/>
      <c r="E37" s="24"/>
      <c r="F37" s="24"/>
      <c r="G37" s="24"/>
      <c r="H37" s="24"/>
      <c r="I37" s="15"/>
      <c r="J37" s="119" t="str">
        <f t="shared" si="0"/>
        <v>入力してください</v>
      </c>
      <c r="K37" s="18"/>
    </row>
    <row r="38" spans="1:19" ht="22.5" customHeight="1">
      <c r="A38" s="15"/>
      <c r="B38" s="15"/>
      <c r="C38" s="15"/>
      <c r="D38" s="15"/>
      <c r="E38" s="15"/>
      <c r="F38" s="15"/>
      <c r="G38" s="15"/>
      <c r="H38" s="15"/>
      <c r="I38" s="15"/>
      <c r="K38" s="18"/>
      <c r="S38" s="13"/>
    </row>
    <row r="39" spans="1:19" ht="22.5" customHeight="1">
      <c r="K39" s="18"/>
      <c r="L39" s="44"/>
      <c r="M39" s="44"/>
      <c r="N39" s="44"/>
      <c r="O39" s="44"/>
      <c r="P39" s="44"/>
      <c r="Q39" s="44"/>
      <c r="R39" s="44"/>
      <c r="S39" s="44"/>
    </row>
    <row r="40" spans="1:19" ht="22.5" customHeight="1">
      <c r="K40" s="18"/>
      <c r="L40" s="45"/>
      <c r="M40" s="45"/>
      <c r="N40" s="45"/>
      <c r="O40" s="45"/>
      <c r="P40" s="45"/>
      <c r="Q40" s="45"/>
      <c r="R40" s="45"/>
      <c r="S40" s="45"/>
    </row>
    <row r="41" spans="1:19" ht="22.5" customHeight="1">
      <c r="K41" s="18"/>
    </row>
    <row r="42" spans="1:19" ht="22.5" customHeight="1">
      <c r="K42" s="18"/>
      <c r="L42" s="33"/>
      <c r="M42" s="33"/>
      <c r="N42" s="33"/>
      <c r="O42" s="33"/>
      <c r="P42" s="33"/>
      <c r="Q42" s="33"/>
      <c r="R42" s="33"/>
      <c r="S42" s="33"/>
    </row>
    <row r="43" spans="1:19" ht="22.5" customHeight="1">
      <c r="K43" s="18"/>
      <c r="L43" s="29"/>
      <c r="M43" s="29"/>
      <c r="N43" s="29"/>
      <c r="O43" s="29"/>
      <c r="P43" s="29"/>
      <c r="Q43" s="30"/>
      <c r="R43" s="42"/>
      <c r="S43" s="42"/>
    </row>
    <row r="44" spans="1:19" ht="22.5" customHeight="1">
      <c r="K44" s="18"/>
      <c r="L44" s="29"/>
      <c r="M44" s="29"/>
      <c r="N44" s="29"/>
      <c r="O44" s="29"/>
      <c r="P44" s="29"/>
      <c r="Q44" s="30"/>
      <c r="R44" s="42"/>
      <c r="S44" s="42"/>
    </row>
    <row r="45" spans="1:19" ht="22.5" customHeight="1"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22.5" customHeight="1">
      <c r="K46" s="172"/>
      <c r="L46" s="172"/>
      <c r="M46" s="171"/>
      <c r="N46" s="34"/>
      <c r="O46" s="35"/>
      <c r="P46" s="35"/>
      <c r="Q46" s="35"/>
      <c r="R46" s="171"/>
      <c r="S46" s="172"/>
    </row>
    <row r="47" spans="1:19" ht="22.5" customHeight="1">
      <c r="K47" s="172"/>
      <c r="L47" s="172"/>
      <c r="M47" s="171"/>
      <c r="N47" s="36"/>
      <c r="O47" s="36"/>
      <c r="P47" s="36"/>
      <c r="Q47" s="36"/>
      <c r="R47" s="171"/>
      <c r="S47" s="172"/>
    </row>
    <row r="48" spans="1:19">
      <c r="K48" s="37"/>
      <c r="L48" s="38"/>
      <c r="M48" s="39"/>
      <c r="N48" s="39"/>
      <c r="O48" s="40"/>
      <c r="P48" s="39"/>
      <c r="Q48" s="40"/>
      <c r="R48" s="39"/>
      <c r="S48" s="41"/>
    </row>
    <row r="49" spans="11:19">
      <c r="K49" s="37"/>
      <c r="L49" s="38"/>
      <c r="M49" s="39"/>
      <c r="N49" s="39"/>
      <c r="O49" s="40"/>
      <c r="P49" s="39"/>
      <c r="Q49" s="40"/>
      <c r="R49" s="39"/>
      <c r="S49" s="41"/>
    </row>
    <row r="50" spans="11:19">
      <c r="K50" s="37"/>
      <c r="L50" s="38"/>
      <c r="M50" s="39"/>
      <c r="N50" s="39"/>
      <c r="O50" s="40"/>
      <c r="P50" s="39"/>
      <c r="Q50" s="40"/>
      <c r="R50" s="39"/>
      <c r="S50" s="41"/>
    </row>
    <row r="51" spans="11:19">
      <c r="K51" s="37"/>
      <c r="L51" s="38"/>
      <c r="M51" s="39"/>
      <c r="N51" s="39"/>
      <c r="O51" s="40"/>
      <c r="P51" s="39"/>
      <c r="Q51" s="40"/>
      <c r="R51" s="39"/>
      <c r="S51" s="41"/>
    </row>
    <row r="52" spans="11:19">
      <c r="K52" s="37"/>
      <c r="L52" s="38"/>
      <c r="M52" s="39"/>
      <c r="N52" s="39"/>
      <c r="O52" s="40"/>
      <c r="P52" s="39"/>
      <c r="Q52" s="40"/>
      <c r="R52" s="39"/>
      <c r="S52" s="41"/>
    </row>
    <row r="53" spans="11:19">
      <c r="K53" s="37"/>
      <c r="L53" s="38"/>
      <c r="M53" s="39"/>
      <c r="N53" s="39"/>
      <c r="O53" s="40"/>
      <c r="P53" s="39"/>
      <c r="Q53" s="40"/>
      <c r="R53" s="39"/>
      <c r="S53" s="41"/>
    </row>
    <row r="54" spans="11:19">
      <c r="K54" s="37"/>
      <c r="L54" s="38"/>
      <c r="M54" s="39"/>
      <c r="N54" s="39"/>
      <c r="O54" s="40"/>
      <c r="P54" s="39"/>
      <c r="Q54" s="40"/>
      <c r="R54" s="39"/>
      <c r="S54" s="41"/>
    </row>
    <row r="55" spans="11:19">
      <c r="K55" s="37"/>
      <c r="L55" s="38"/>
      <c r="M55" s="39"/>
      <c r="N55" s="39"/>
      <c r="O55" s="40"/>
      <c r="P55" s="39"/>
      <c r="Q55" s="40"/>
      <c r="R55" s="39"/>
      <c r="S55" s="41"/>
    </row>
    <row r="56" spans="11:19">
      <c r="K56" s="37"/>
      <c r="L56" s="38"/>
      <c r="M56" s="39"/>
      <c r="N56" s="39"/>
      <c r="O56" s="40"/>
      <c r="P56" s="39"/>
      <c r="Q56" s="40"/>
      <c r="R56" s="39"/>
      <c r="S56" s="41"/>
    </row>
    <row r="57" spans="11:19">
      <c r="K57" s="37"/>
      <c r="L57" s="38"/>
      <c r="M57" s="39"/>
      <c r="N57" s="39"/>
      <c r="O57" s="40"/>
      <c r="P57" s="39"/>
      <c r="Q57" s="40"/>
      <c r="R57" s="39"/>
      <c r="S57" s="41"/>
    </row>
    <row r="58" spans="11:19">
      <c r="K58" s="37"/>
      <c r="L58" s="38"/>
      <c r="M58" s="39"/>
      <c r="N58" s="39"/>
      <c r="O58" s="40"/>
      <c r="P58" s="39"/>
      <c r="Q58" s="40"/>
      <c r="R58" s="39"/>
      <c r="S58" s="41"/>
    </row>
    <row r="59" spans="11:19">
      <c r="K59" s="37"/>
      <c r="L59" s="38"/>
      <c r="M59" s="39"/>
      <c r="N59" s="39"/>
      <c r="O59" s="40"/>
      <c r="P59" s="39"/>
      <c r="Q59" s="40"/>
      <c r="R59" s="39"/>
      <c r="S59" s="41"/>
    </row>
    <row r="60" spans="11:19">
      <c r="K60" s="37"/>
      <c r="L60" s="38"/>
      <c r="M60" s="39"/>
      <c r="N60" s="39"/>
      <c r="O60" s="40"/>
      <c r="P60" s="39"/>
      <c r="Q60" s="40"/>
      <c r="R60" s="39"/>
      <c r="S60" s="41"/>
    </row>
    <row r="61" spans="11:19">
      <c r="K61" s="37"/>
      <c r="L61" s="38"/>
      <c r="M61" s="39"/>
      <c r="N61" s="39"/>
      <c r="O61" s="40"/>
      <c r="P61" s="39"/>
      <c r="Q61" s="40"/>
      <c r="R61" s="39"/>
      <c r="S61" s="41"/>
    </row>
    <row r="62" spans="11:19">
      <c r="K62" s="37"/>
      <c r="L62" s="38"/>
      <c r="M62" s="39"/>
      <c r="N62" s="39"/>
      <c r="O62" s="40"/>
      <c r="P62" s="39"/>
      <c r="Q62" s="40"/>
      <c r="R62" s="39"/>
      <c r="S62" s="41"/>
    </row>
    <row r="63" spans="11:19">
      <c r="K63" s="37"/>
      <c r="L63" s="38"/>
      <c r="M63" s="39"/>
      <c r="N63" s="39"/>
      <c r="O63" s="40"/>
      <c r="P63" s="39"/>
      <c r="Q63" s="40"/>
      <c r="R63" s="39"/>
      <c r="S63" s="41"/>
    </row>
    <row r="64" spans="11:19">
      <c r="K64" s="37"/>
      <c r="L64" s="38"/>
      <c r="M64" s="39"/>
      <c r="N64" s="39"/>
      <c r="O64" s="40"/>
      <c r="P64" s="39"/>
      <c r="Q64" s="40"/>
      <c r="R64" s="39"/>
      <c r="S64" s="41"/>
    </row>
    <row r="65" spans="11:19">
      <c r="K65" s="37"/>
      <c r="L65" s="38"/>
      <c r="M65" s="39"/>
      <c r="N65" s="39"/>
      <c r="O65" s="40"/>
      <c r="P65" s="39"/>
      <c r="Q65" s="40"/>
      <c r="R65" s="39"/>
      <c r="S65" s="41"/>
    </row>
    <row r="66" spans="11:19">
      <c r="K66" s="37"/>
      <c r="L66" s="38"/>
      <c r="M66" s="39"/>
      <c r="N66" s="39"/>
      <c r="O66" s="40"/>
      <c r="P66" s="39"/>
      <c r="Q66" s="40"/>
      <c r="R66" s="39"/>
      <c r="S66" s="41"/>
    </row>
    <row r="67" spans="11:19">
      <c r="K67" s="37"/>
      <c r="L67" s="38"/>
      <c r="M67" s="39"/>
      <c r="N67" s="39"/>
      <c r="O67" s="40"/>
      <c r="P67" s="39"/>
      <c r="Q67" s="40"/>
      <c r="R67" s="39"/>
      <c r="S67" s="41"/>
    </row>
    <row r="68" spans="11:19">
      <c r="K68" s="37"/>
      <c r="L68" s="38"/>
      <c r="M68" s="39"/>
      <c r="N68" s="39"/>
      <c r="O68" s="40"/>
      <c r="P68" s="39"/>
      <c r="Q68" s="40"/>
      <c r="R68" s="39"/>
      <c r="S68" s="41"/>
    </row>
    <row r="69" spans="11:19">
      <c r="K69" s="37"/>
      <c r="L69" s="38"/>
      <c r="M69" s="39"/>
      <c r="N69" s="39"/>
      <c r="O69" s="40"/>
      <c r="P69" s="39"/>
      <c r="Q69" s="40"/>
      <c r="R69" s="39"/>
      <c r="S69" s="41"/>
    </row>
    <row r="70" spans="11:19">
      <c r="K70" s="37"/>
      <c r="L70" s="38"/>
      <c r="M70" s="39"/>
      <c r="N70" s="39"/>
      <c r="O70" s="40"/>
      <c r="P70" s="39"/>
      <c r="Q70" s="40"/>
      <c r="R70" s="39"/>
      <c r="S70" s="41"/>
    </row>
    <row r="71" spans="11:19">
      <c r="K71" s="37"/>
      <c r="L71" s="38"/>
      <c r="M71" s="39"/>
      <c r="N71" s="39"/>
      <c r="O71" s="40"/>
      <c r="P71" s="39"/>
      <c r="Q71" s="40"/>
      <c r="R71" s="39"/>
      <c r="S71" s="41"/>
    </row>
    <row r="72" spans="11:19">
      <c r="K72" s="37"/>
      <c r="L72" s="38"/>
      <c r="M72" s="39"/>
      <c r="N72" s="39"/>
      <c r="O72" s="40"/>
      <c r="P72" s="39"/>
      <c r="Q72" s="40"/>
      <c r="R72" s="39"/>
      <c r="S72" s="41"/>
    </row>
    <row r="73" spans="11:19">
      <c r="K73" s="37"/>
      <c r="L73" s="38"/>
      <c r="M73" s="39"/>
      <c r="N73" s="39"/>
      <c r="O73" s="40"/>
      <c r="P73" s="39"/>
      <c r="Q73" s="40"/>
      <c r="R73" s="39"/>
      <c r="S73" s="41"/>
    </row>
    <row r="74" spans="11:19">
      <c r="K74" s="37"/>
      <c r="L74" s="38"/>
      <c r="M74" s="39"/>
      <c r="N74" s="39"/>
      <c r="O74" s="40"/>
      <c r="P74" s="39"/>
      <c r="Q74" s="40"/>
      <c r="R74" s="39"/>
      <c r="S74" s="41"/>
    </row>
    <row r="75" spans="11:19">
      <c r="K75" s="37"/>
      <c r="L75" s="38"/>
      <c r="M75" s="39"/>
      <c r="N75" s="39"/>
      <c r="O75" s="40"/>
      <c r="P75" s="39"/>
      <c r="Q75" s="40"/>
      <c r="R75" s="39"/>
      <c r="S75" s="41"/>
    </row>
    <row r="76" spans="11:19">
      <c r="K76" s="37"/>
      <c r="L76" s="38"/>
      <c r="M76" s="39"/>
      <c r="N76" s="39"/>
      <c r="O76" s="40"/>
      <c r="P76" s="39"/>
      <c r="Q76" s="40"/>
      <c r="R76" s="39"/>
      <c r="S76" s="41"/>
    </row>
    <row r="77" spans="11:19">
      <c r="K77" s="37"/>
      <c r="L77" s="38"/>
      <c r="M77" s="39"/>
      <c r="N77" s="39"/>
      <c r="O77" s="40"/>
      <c r="P77" s="39"/>
      <c r="Q77" s="40"/>
      <c r="R77" s="39"/>
      <c r="S77" s="41"/>
    </row>
    <row r="78" spans="11:19">
      <c r="K78" s="32"/>
      <c r="L78" s="32"/>
      <c r="M78" s="32"/>
      <c r="N78" s="32"/>
      <c r="O78" s="32"/>
      <c r="P78" s="32"/>
      <c r="Q78" s="32"/>
      <c r="R78" s="32"/>
      <c r="S78" s="32"/>
    </row>
    <row r="79" spans="11:19">
      <c r="K79" s="32"/>
      <c r="L79" s="32"/>
      <c r="M79" s="32"/>
      <c r="N79" s="32"/>
      <c r="O79" s="32"/>
      <c r="P79" s="32"/>
      <c r="Q79" s="32"/>
      <c r="R79" s="32"/>
      <c r="S79" s="32"/>
    </row>
  </sheetData>
  <mergeCells count="7">
    <mergeCell ref="S46:S47"/>
    <mergeCell ref="E6:E7"/>
    <mergeCell ref="F6:F7"/>
    <mergeCell ref="K46:K47"/>
    <mergeCell ref="L46:L47"/>
    <mergeCell ref="M46:M47"/>
    <mergeCell ref="R46:R47"/>
  </mergeCells>
  <phoneticPr fontId="2"/>
  <conditionalFormatting sqref="B3:B4">
    <cfRule type="containsBlanks" dxfId="0" priority="2">
      <formula>LEN(TRIM(B3))=0</formula>
    </cfRule>
  </conditionalFormatting>
  <dataValidations count="2">
    <dataValidation type="list" allowBlank="1" showInputMessage="1" showErrorMessage="1" sqref="L48:L77 C8:C37" xr:uid="{B43ED531-F645-4518-B2A7-04B0EFF1B620}">
      <formula1>",A,g,T,cap,枚,個,包,mL"</formula1>
    </dataValidation>
    <dataValidation type="list" allowBlank="1" showInputMessage="1" showErrorMessage="1" sqref="B4" xr:uid="{5FFFC58C-E425-42DB-83CE-C6B2DF52CD08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60" fitToHeight="0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300A-3B53-4AA4-B30C-F4803FF41A14}">
  <dimension ref="A1:I41"/>
  <sheetViews>
    <sheetView workbookViewId="0">
      <selection activeCell="K10" sqref="K10"/>
    </sheetView>
  </sheetViews>
  <sheetFormatPr defaultRowHeight="13"/>
  <cols>
    <col min="1" max="1" width="35.6328125" customWidth="1"/>
    <col min="2" max="2" width="5.6328125" customWidth="1"/>
    <col min="3" max="3" width="13.6328125" customWidth="1"/>
    <col min="4" max="6" width="10.6328125" customWidth="1"/>
    <col min="7" max="7" width="13.6328125" customWidth="1"/>
    <col min="8" max="8" width="14.81640625" customWidth="1"/>
    <col min="9" max="9" width="14.54296875" customWidth="1"/>
  </cols>
  <sheetData>
    <row r="1" spans="1:9" ht="16">
      <c r="A1" s="43" t="s">
        <v>15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3"/>
    </row>
    <row r="3" spans="1:9" ht="20.5">
      <c r="A3" s="175" t="s">
        <v>9</v>
      </c>
      <c r="B3" s="175"/>
      <c r="C3" s="175"/>
      <c r="D3" s="175"/>
      <c r="E3" s="175"/>
      <c r="F3" s="175"/>
      <c r="G3" s="175"/>
      <c r="H3" s="175"/>
    </row>
    <row r="4" spans="1:9">
      <c r="A4" s="176" t="s">
        <v>10</v>
      </c>
      <c r="B4" s="176"/>
      <c r="C4" s="176"/>
      <c r="D4" s="176"/>
      <c r="E4" s="176"/>
      <c r="F4" s="176"/>
      <c r="G4" s="176"/>
      <c r="H4" s="176"/>
    </row>
    <row r="5" spans="1:9">
      <c r="A5" s="1"/>
      <c r="B5" s="1"/>
      <c r="C5" s="1"/>
      <c r="D5" s="1"/>
      <c r="E5" s="1"/>
      <c r="F5" s="1"/>
      <c r="G5" s="1"/>
      <c r="H5" s="78" t="s">
        <v>61</v>
      </c>
    </row>
    <row r="6" spans="1:9">
      <c r="A6" s="10" t="s">
        <v>11</v>
      </c>
      <c r="B6" s="11"/>
      <c r="C6" s="11"/>
      <c r="D6" s="11"/>
      <c r="E6" s="11"/>
      <c r="F6" s="11"/>
      <c r="G6" s="11"/>
      <c r="H6" s="11"/>
    </row>
    <row r="7" spans="1:9">
      <c r="A7" s="10"/>
      <c r="B7" s="10"/>
      <c r="C7" s="10"/>
      <c r="D7" s="10" t="s">
        <v>8</v>
      </c>
      <c r="F7" s="12" t="s">
        <v>6</v>
      </c>
      <c r="G7" s="177">
        <f>'[1]受払数量届（R7）'!B4</f>
        <v>0</v>
      </c>
      <c r="H7" s="177"/>
    </row>
    <row r="8" spans="1:9">
      <c r="A8" s="10"/>
      <c r="B8" s="10"/>
      <c r="C8" s="10"/>
      <c r="D8" s="10"/>
      <c r="E8" s="10"/>
      <c r="F8" s="12" t="s">
        <v>7</v>
      </c>
      <c r="G8" s="177">
        <f>'[1]受払数量届（R7）'!B3</f>
        <v>0</v>
      </c>
      <c r="H8" s="177"/>
    </row>
    <row r="9" spans="1:9">
      <c r="A9" s="4"/>
      <c r="B9" s="4"/>
      <c r="C9" s="4"/>
      <c r="D9" s="4"/>
      <c r="E9" s="4"/>
      <c r="F9" s="4"/>
      <c r="G9" s="4"/>
      <c r="H9" s="4"/>
    </row>
    <row r="10" spans="1:9" ht="42">
      <c r="A10" s="178" t="s">
        <v>2</v>
      </c>
      <c r="B10" s="178" t="s">
        <v>3</v>
      </c>
      <c r="C10" s="180" t="s">
        <v>64</v>
      </c>
      <c r="D10" s="5" t="s">
        <v>76</v>
      </c>
      <c r="E10" s="6"/>
      <c r="F10" s="7"/>
      <c r="G10" s="180" t="s">
        <v>65</v>
      </c>
      <c r="H10" s="183" t="s">
        <v>4</v>
      </c>
      <c r="I10" s="184"/>
    </row>
    <row r="11" spans="1:9" ht="37.5">
      <c r="A11" s="179"/>
      <c r="B11" s="179"/>
      <c r="C11" s="181"/>
      <c r="D11" s="8" t="s">
        <v>16</v>
      </c>
      <c r="E11" s="9"/>
      <c r="F11" s="8" t="s">
        <v>17</v>
      </c>
      <c r="G11" s="182"/>
      <c r="H11" s="185"/>
      <c r="I11" s="186"/>
    </row>
    <row r="12" spans="1:9" ht="28.5">
      <c r="A12" s="14" t="str">
        <f>IF(【病院・診療所】記載例!B8="","",【病院・診療所】記載例!B8)</f>
        <v>MSコンチン錠10mg</v>
      </c>
      <c r="B12" s="122" t="str">
        <f>IF(【病院・診療所】記載例!C8="","",【病院・診療所】記載例!C8)</f>
        <v>T</v>
      </c>
      <c r="C12" s="122">
        <f>IF(【病院・診療所】記載例!D8="","",【病院・診療所】記載例!D8)</f>
        <v>50</v>
      </c>
      <c r="D12" s="142">
        <f>IF(【病院・診療所】記載例!E8="","",【病院・診療所】記載例!E8)</f>
        <v>200</v>
      </c>
      <c r="E12" s="144">
        <f>IF(【病院・診療所】記載例!G8="","",【病院・診療所】記載例!G8)</f>
        <v>100</v>
      </c>
      <c r="F12" s="145">
        <f>IF(【病院・診療所】記載例!H8="","",【病院・診療所】記載例!H8)</f>
        <v>300</v>
      </c>
      <c r="G12" s="145">
        <f>IF(【病院・診療所】記載例!K8="","",【病院・診療所】記載例!K8)</f>
        <v>50</v>
      </c>
      <c r="H12" s="123" t="str">
        <f>IF('[1]受払数量届（R7）'!L8="","",'[1]受払数量届（R7）'!L8)</f>
        <v>再利用 （100）
麻薬事故30
麻薬廃棄10</v>
      </c>
      <c r="I12" s="146" t="str">
        <f>IF(【病院・診療所】記載例!M8="","",【病院・診療所】記載例!M8)</f>
        <v xml:space="preserve">
</v>
      </c>
    </row>
    <row r="13" spans="1:9">
      <c r="A13" s="14" t="str">
        <f>IF(【病院・診療所】記載例!B9="","",【病院・診療所】記載例!B9)</f>
        <v>フェンタニル注射液0.1mg「テルモ」</v>
      </c>
      <c r="B13" s="122" t="str">
        <f>IF(【病院・診療所】記載例!C9="","",【病院・診療所】記載例!C9)</f>
        <v>A</v>
      </c>
      <c r="C13" s="122">
        <f>IF(【病院・診療所】記載例!D9="","",【病院・診療所】記載例!D9)</f>
        <v>135</v>
      </c>
      <c r="D13" s="142">
        <f>IF(【病院・診療所】記載例!E9="","",【病院・診療所】記載例!E9)</f>
        <v>200</v>
      </c>
      <c r="E13" s="144" t="str">
        <f>IF(【病院・診療所】記載例!G9="","",【病院・診療所】記載例!G9)</f>
        <v/>
      </c>
      <c r="F13" s="145">
        <f>IF(【病院・診療所】記載例!H9="","",【病院・診療所】記載例!H9)</f>
        <v>181</v>
      </c>
      <c r="G13" s="145">
        <f>IF(【病院・診療所】記載例!K9="","",【病院・診療所】記載例!K9)</f>
        <v>154</v>
      </c>
      <c r="H13" s="124" t="str">
        <f>IF('[1]受払数量届（R7）'!L9="","",'[1]受払数量届（R7）'!L9)</f>
        <v/>
      </c>
      <c r="I13" s="146" t="str">
        <f>IF(【病院・診療所】記載例!M9="","",【病院・診療所】記載例!M9)</f>
        <v/>
      </c>
    </row>
    <row r="14" spans="1:9" ht="19">
      <c r="A14" s="14" t="str">
        <f>IF(【病院・診療所】記載例!B10="","",【病院・診療所】記載例!B10)</f>
        <v>デュロテップMTパッチ8.4mg</v>
      </c>
      <c r="B14" s="122" t="str">
        <f>IF(【病院・診療所】記載例!C10="","",【病院・診療所】記載例!C10)</f>
        <v>枚</v>
      </c>
      <c r="C14" s="122">
        <f>IF(【病院・診療所】記載例!D10="","",【病院・診療所】記載例!D10)</f>
        <v>58</v>
      </c>
      <c r="D14" s="142">
        <f>IF(【病院・診療所】記載例!E10="","",【病院・診療所】記載例!E10)</f>
        <v>50</v>
      </c>
      <c r="E14" s="144">
        <f>IF(【病院・診療所】記載例!G10="","",【病院・診療所】記載例!G10)</f>
        <v>32</v>
      </c>
      <c r="F14" s="145">
        <f>IF(【病院・診療所】記載例!H10="","",【病院・診療所】記載例!H10)</f>
        <v>130</v>
      </c>
      <c r="G14" s="145">
        <f>IF(【病院・診療所】記載例!K10="","",【病院・診療所】記載例!K10)</f>
        <v>10</v>
      </c>
      <c r="H14" s="124" t="str">
        <f>IF('[1]受払数量届（R7）'!L10="","",'[1]受払数量届（R7）'!L10)</f>
        <v>再利用 （32）
麻薬廃棄10</v>
      </c>
      <c r="I14" s="146" t="str">
        <f>IF(【病院・診療所】記載例!M10="","",【病院・診療所】記載例!M10)</f>
        <v/>
      </c>
    </row>
    <row r="15" spans="1:9" ht="19">
      <c r="A15" s="14" t="str">
        <f>IF(【病院・診療所】記載例!B11="","",【病院・診療所】記載例!B11)</f>
        <v>リン酸コデイン末</v>
      </c>
      <c r="B15" s="122" t="str">
        <f>IF(【病院・診療所】記載例!C11="","",【病院・診療所】記載例!C11)</f>
        <v>g</v>
      </c>
      <c r="C15" s="122">
        <f>IF(【病院・診療所】記載例!D11="","",【病院・診療所】記載例!D11)</f>
        <v>50</v>
      </c>
      <c r="D15" s="142">
        <f>IF(【病院・診療所】記載例!E11="","",【病院・診療所】記載例!E11)</f>
        <v>0</v>
      </c>
      <c r="E15" s="144" t="str">
        <f>IF(【病院・診療所】記載例!G11="","",【病院・診療所】記載例!G11)</f>
        <v/>
      </c>
      <c r="F15" s="145">
        <f>IF(【病院・診療所】記載例!H11="","",【病院・診療所】記載例!H11)</f>
        <v>20</v>
      </c>
      <c r="G15" s="145">
        <f>IF(【病院・診療所】記載例!K11="","",【病院・診療所】記載例!K11)</f>
        <v>30</v>
      </c>
      <c r="H15" s="125" t="str">
        <f>IF('[1]受払数量届（R7）'!L11="","",'[1]受払数量届（R7）'!L11)</f>
        <v/>
      </c>
      <c r="I15" s="146" t="str">
        <f>IF(【病院・診療所】記載例!M11="","",【病院・診療所】記載例!M11)</f>
        <v>10倍散予製のため20g払出し</v>
      </c>
    </row>
    <row r="16" spans="1:9">
      <c r="A16" s="14" t="str">
        <f>IF(【病院・診療所】記載例!B12="","",【病院・診療所】記載例!B12)</f>
        <v>リン酸コデイン10倍散</v>
      </c>
      <c r="B16" s="122" t="str">
        <f>IF(【病院・診療所】記載例!C12="","",【病院・診療所】記載例!C12)</f>
        <v>g</v>
      </c>
      <c r="C16" s="122">
        <f>IF(【病院・診療所】記載例!D12="","",【病院・診療所】記載例!D12)</f>
        <v>20</v>
      </c>
      <c r="D16" s="142">
        <f>IF(【病院・診療所】記載例!E12="","",【病院・診療所】記載例!E12)</f>
        <v>200</v>
      </c>
      <c r="E16" s="144" t="str">
        <f>IF(【病院・診療所】記載例!G12="","",【病院・診療所】記載例!G12)</f>
        <v/>
      </c>
      <c r="F16" s="145">
        <f>IF(【病院・診療所】記載例!H12="","",【病院・診療所】記載例!H12)</f>
        <v>150</v>
      </c>
      <c r="G16" s="145">
        <f>IF(【病院・診療所】記載例!K12="","",【病院・診療所】記載例!K12)</f>
        <v>70</v>
      </c>
      <c r="H16" s="125" t="str">
        <f>IF('[1]受払数量届（R7）'!L12="","",'[1]受払数量届（R7）'!L12)</f>
        <v/>
      </c>
      <c r="I16" s="146" t="str">
        <f>IF(【病院・診療所】記載例!M12="","",【病院・診療所】記載例!M12)</f>
        <v>原末から200g調整</v>
      </c>
    </row>
    <row r="17" spans="1:9">
      <c r="A17" s="14" t="str">
        <f>IF(【病院・診療所】記載例!B13="","",【病院・診療所】記載例!B13)</f>
        <v>ケタラール筋注用500mg</v>
      </c>
      <c r="B17" s="122" t="str">
        <f>IF(【病院・診療所】記載例!C13="","",【病院・診療所】記載例!C13)</f>
        <v>mL</v>
      </c>
      <c r="C17" s="122">
        <f>IF(【病院・診療所】記載例!D13="","",【病院・診療所】記載例!D13)</f>
        <v>12.5</v>
      </c>
      <c r="D17" s="142">
        <f>IF(【病院・診療所】記載例!E13="","",【病院・診療所】記載例!E13)</f>
        <v>0</v>
      </c>
      <c r="E17" s="144" t="str">
        <f>IF(【病院・診療所】記載例!G13="","",【病院・診療所】記載例!G13)</f>
        <v/>
      </c>
      <c r="F17" s="145">
        <f>IF(【病院・診療所】記載例!H13="","",【病院・診療所】記載例!H13)</f>
        <v>5.5</v>
      </c>
      <c r="G17" s="145">
        <f>IF(【病院・診療所】記載例!K13="","",【病院・診療所】記載例!K13)</f>
        <v>7</v>
      </c>
      <c r="H17" s="145" t="str">
        <f>IF(【病院・診療所】記載例!L13="","",【病院・診療所】記載例!L13)</f>
        <v/>
      </c>
      <c r="I17" s="146" t="str">
        <f>IF(【病院・診療所】記載例!M13="","",【病院・診療所】記載例!M13)</f>
        <v>秤量誤差0.5mL補正</v>
      </c>
    </row>
    <row r="18" spans="1:9">
      <c r="A18" s="14" t="str">
        <f>IF(【病院・診療所】記載例!B14="","",【病院・診療所】記載例!B14)</f>
        <v/>
      </c>
      <c r="B18" s="122" t="str">
        <f>IF('[1]受払数量届（R7）'!C14="","",【病院・診療所】記載例!C14)</f>
        <v/>
      </c>
      <c r="C18" s="122" t="str">
        <f>IF('[1]受払数量届（R7）'!D14="","",【病院・診療所】記載例!D14)</f>
        <v/>
      </c>
      <c r="D18" s="142" t="str">
        <f>IF('[1]受払数量届（R7）'!E14="","",【病院・診療所】記載例!E14)</f>
        <v/>
      </c>
      <c r="E18" s="144" t="str">
        <f>IF(【病院・診療所】記載例!G14="","",【病院・診療所】記載例!G14)</f>
        <v/>
      </c>
      <c r="F18" s="145" t="str">
        <f>IF(【病院・診療所】記載例!H14="","",【病院・診療所】記載例!H14)</f>
        <v/>
      </c>
      <c r="G18" s="145" t="str">
        <f>IF(【病院・診療所】記載例!K14="","",【病院・診療所】記載例!K14)</f>
        <v/>
      </c>
      <c r="H18" s="125" t="str">
        <f>IF('[1]受払数量届（R7）'!L14="","",'[1]受払数量届（R7）'!L14)</f>
        <v/>
      </c>
      <c r="I18" s="146" t="str">
        <f>IF(【病院・診療所】記載例!M14="","",【病院・診療所】記載例!M14)</f>
        <v/>
      </c>
    </row>
    <row r="19" spans="1:9">
      <c r="A19" s="14" t="str">
        <f>IF('[1]受払数量届（R7）'!B15="","",【病院・診療所】記載例!B15)</f>
        <v/>
      </c>
      <c r="B19" s="122" t="str">
        <f>IF('[1]受払数量届（R7）'!C15="","",【病院・診療所】記載例!C15)</f>
        <v/>
      </c>
      <c r="C19" s="122" t="str">
        <f>IF('[1]受払数量届（R7）'!D15="","",【病院・診療所】記載例!D15)</f>
        <v/>
      </c>
      <c r="D19" s="142" t="str">
        <f>IF('[1]受払数量届（R7）'!E15="","",【病院・診療所】記載例!E15)</f>
        <v/>
      </c>
      <c r="E19" s="144" t="str">
        <f>IF(【病院・診療所】記載例!G15="","",【病院・診療所】記載例!G15)</f>
        <v/>
      </c>
      <c r="F19" s="145" t="str">
        <f>IF(【病院・診療所】記載例!H15="","",【病院・診療所】記載例!H15)</f>
        <v/>
      </c>
      <c r="G19" s="145" t="str">
        <f>IF(【病院・診療所】記載例!K15="","",【病院・診療所】記載例!K15)</f>
        <v/>
      </c>
      <c r="H19" s="125" t="str">
        <f>IF('[1]受払数量届（R7）'!L15="","",'[1]受払数量届（R7）'!L15)</f>
        <v/>
      </c>
      <c r="I19" s="146" t="str">
        <f>IF(【病院・診療所】記載例!M15="","",【病院・診療所】記載例!M15)</f>
        <v/>
      </c>
    </row>
    <row r="20" spans="1:9">
      <c r="A20" s="14" t="str">
        <f>IF('[1]受払数量届（R7）'!B16="","",【病院・診療所】記載例!B16)</f>
        <v/>
      </c>
      <c r="B20" s="122" t="str">
        <f>IF('[1]受払数量届（R7）'!C16="","",【病院・診療所】記載例!C16)</f>
        <v/>
      </c>
      <c r="C20" s="122" t="str">
        <f>IF('[1]受払数量届（R7）'!D16="","",【病院・診療所】記載例!D16)</f>
        <v/>
      </c>
      <c r="D20" s="142" t="str">
        <f>IF('[1]受払数量届（R7）'!E16="","",【病院・診療所】記載例!E16)</f>
        <v/>
      </c>
      <c r="E20" s="144" t="str">
        <f>IF(【病院・診療所】記載例!G16="","",【病院・診療所】記載例!G16)</f>
        <v/>
      </c>
      <c r="F20" s="145" t="str">
        <f>IF(【病院・診療所】記載例!H16="","",【病院・診療所】記載例!H16)</f>
        <v/>
      </c>
      <c r="G20" s="145" t="str">
        <f>IF(【病院・診療所】記載例!K16="","",【病院・診療所】記載例!K16)</f>
        <v/>
      </c>
      <c r="H20" s="125" t="str">
        <f>IF('[1]受払数量届（R7）'!L16="","",'[1]受払数量届（R7）'!L16)</f>
        <v/>
      </c>
      <c r="I20" s="146" t="str">
        <f>IF(【病院・診療所】記載例!M16="","",【病院・診療所】記載例!M16)</f>
        <v/>
      </c>
    </row>
    <row r="21" spans="1:9">
      <c r="A21" s="14" t="str">
        <f>IF('[1]受払数量届（R7）'!B17="","",【病院・診療所】記載例!B17)</f>
        <v/>
      </c>
      <c r="B21" s="122" t="str">
        <f>IF('[1]受払数量届（R7）'!C17="","",【病院・診療所】記載例!C17)</f>
        <v/>
      </c>
      <c r="C21" s="122" t="str">
        <f>IF('[1]受払数量届（R7）'!D17="","",【病院・診療所】記載例!D17)</f>
        <v/>
      </c>
      <c r="D21" s="142" t="str">
        <f>IF('[1]受払数量届（R7）'!E17="","",【病院・診療所】記載例!E17)</f>
        <v/>
      </c>
      <c r="E21" s="144" t="str">
        <f>IF(【病院・診療所】記載例!G17="","",【病院・診療所】記載例!G17)</f>
        <v/>
      </c>
      <c r="F21" s="145" t="str">
        <f>IF(【病院・診療所】記載例!H17="","",【病院・診療所】記載例!H17)</f>
        <v/>
      </c>
      <c r="G21" s="145" t="str">
        <f>IF(【病院・診療所】記載例!K17="","",【病院・診療所】記載例!K17)</f>
        <v/>
      </c>
      <c r="H21" s="125" t="str">
        <f>IF('[1]受払数量届（R7）'!L17="","",'[1]受払数量届（R7）'!L17)</f>
        <v/>
      </c>
      <c r="I21" s="146" t="str">
        <f>IF(【病院・診療所】記載例!M17="","",【病院・診療所】記載例!M17)</f>
        <v/>
      </c>
    </row>
    <row r="22" spans="1:9">
      <c r="A22" s="14" t="str">
        <f>IF('[1]受払数量届（R7）'!B18="","",【病院・診療所】記載例!B18)</f>
        <v/>
      </c>
      <c r="B22" s="122" t="str">
        <f>IF('[1]受払数量届（R7）'!C18="","",【病院・診療所】記載例!C18)</f>
        <v/>
      </c>
      <c r="C22" s="122" t="str">
        <f>IF('[1]受払数量届（R7）'!D18="","",【病院・診療所】記載例!D18)</f>
        <v/>
      </c>
      <c r="D22" s="142" t="str">
        <f>IF('[1]受払数量届（R7）'!E18="","",【病院・診療所】記載例!E18)</f>
        <v/>
      </c>
      <c r="E22" s="144" t="str">
        <f>IF(【病院・診療所】記載例!G18="","",【病院・診療所】記載例!G18)</f>
        <v/>
      </c>
      <c r="F22" s="145" t="str">
        <f>IF(【病院・診療所】記載例!H18="","",【病院・診療所】記載例!H18)</f>
        <v/>
      </c>
      <c r="G22" s="145" t="str">
        <f>IF(【病院・診療所】記載例!K18="","",【病院・診療所】記載例!K18)</f>
        <v/>
      </c>
      <c r="H22" s="125" t="str">
        <f>IF('[1]受払数量届（R7）'!L18="","",'[1]受払数量届（R7）'!L18)</f>
        <v/>
      </c>
      <c r="I22" s="146" t="str">
        <f>IF(【病院・診療所】記載例!M18="","",【病院・診療所】記載例!M18)</f>
        <v/>
      </c>
    </row>
    <row r="23" spans="1:9">
      <c r="A23" s="14" t="str">
        <f>IF('[1]受払数量届（R7）'!B19="","",【病院・診療所】記載例!B19)</f>
        <v/>
      </c>
      <c r="B23" s="122" t="str">
        <f>IF('[1]受払数量届（R7）'!C19="","",【病院・診療所】記載例!C19)</f>
        <v/>
      </c>
      <c r="C23" s="122" t="str">
        <f>IF('[1]受払数量届（R7）'!D19="","",【病院・診療所】記載例!D19)</f>
        <v/>
      </c>
      <c r="D23" s="142" t="str">
        <f>IF('[1]受払数量届（R7）'!E19="","",【病院・診療所】記載例!E19)</f>
        <v/>
      </c>
      <c r="E23" s="144" t="str">
        <f>IF(【病院・診療所】記載例!G19="","",【病院・診療所】記載例!G19)</f>
        <v/>
      </c>
      <c r="F23" s="145" t="str">
        <f>IF(【病院・診療所】記載例!H19="","",【病院・診療所】記載例!H19)</f>
        <v/>
      </c>
      <c r="G23" s="145" t="str">
        <f>IF(【病院・診療所】記載例!K19="","",【病院・診療所】記載例!K19)</f>
        <v/>
      </c>
      <c r="H23" s="125" t="str">
        <f>IF('[1]受払数量届（R7）'!L19="","",'[1]受払数量届（R7）'!L19)</f>
        <v/>
      </c>
      <c r="I23" s="146" t="str">
        <f>IF(【病院・診療所】記載例!M19="","",【病院・診療所】記載例!M19)</f>
        <v/>
      </c>
    </row>
    <row r="24" spans="1:9">
      <c r="A24" s="14" t="str">
        <f>IF('[1]受払数量届（R7）'!B20="","",【病院・診療所】記載例!B20)</f>
        <v/>
      </c>
      <c r="B24" s="122" t="str">
        <f>IF('[1]受払数量届（R7）'!C20="","",【病院・診療所】記載例!C20)</f>
        <v/>
      </c>
      <c r="C24" s="122" t="str">
        <f>IF('[1]受払数量届（R7）'!D20="","",【病院・診療所】記載例!D20)</f>
        <v/>
      </c>
      <c r="D24" s="142" t="str">
        <f>IF('[1]受払数量届（R7）'!E20="","",【病院・診療所】記載例!E20)</f>
        <v/>
      </c>
      <c r="E24" s="144" t="str">
        <f>IF(【病院・診療所】記載例!G20="","",【病院・診療所】記載例!G20)</f>
        <v/>
      </c>
      <c r="F24" s="145" t="str">
        <f>IF(【病院・診療所】記載例!H20="","",【病院・診療所】記載例!H20)</f>
        <v/>
      </c>
      <c r="G24" s="145" t="str">
        <f>IF(【病院・診療所】記載例!K20="","",【病院・診療所】記載例!K20)</f>
        <v/>
      </c>
      <c r="H24" s="125" t="str">
        <f>IF('[1]受払数量届（R7）'!L20="","",'[1]受払数量届（R7）'!L20)</f>
        <v/>
      </c>
      <c r="I24" s="146" t="str">
        <f>IF(【病院・診療所】記載例!M20="","",【病院・診療所】記載例!M20)</f>
        <v/>
      </c>
    </row>
    <row r="25" spans="1:9">
      <c r="A25" s="14" t="str">
        <f>IF('[1]受払数量届（R7）'!B21="","",【病院・診療所】記載例!B21)</f>
        <v/>
      </c>
      <c r="B25" s="122" t="str">
        <f>IF('[1]受払数量届（R7）'!C21="","",【病院・診療所】記載例!C21)</f>
        <v/>
      </c>
      <c r="C25" s="122" t="str">
        <f>IF('[1]受払数量届（R7）'!D21="","",【病院・診療所】記載例!D21)</f>
        <v/>
      </c>
      <c r="D25" s="142" t="str">
        <f>IF('[1]受払数量届（R7）'!E21="","",【病院・診療所】記載例!E21)</f>
        <v/>
      </c>
      <c r="E25" s="144" t="str">
        <f>IF(【病院・診療所】記載例!G21="","",【病院・診療所】記載例!G21)</f>
        <v/>
      </c>
      <c r="F25" s="145" t="str">
        <f>IF(【病院・診療所】記載例!H21="","",【病院・診療所】記載例!H21)</f>
        <v/>
      </c>
      <c r="G25" s="145" t="str">
        <f>IF(【病院・診療所】記載例!K21="","",【病院・診療所】記載例!K21)</f>
        <v/>
      </c>
      <c r="H25" s="125" t="str">
        <f>IF('[1]受払数量届（R7）'!L21="","",'[1]受払数量届（R7）'!L21)</f>
        <v/>
      </c>
      <c r="I25" s="146" t="str">
        <f>IF(【病院・診療所】記載例!M21="","",【病院・診療所】記載例!M21)</f>
        <v/>
      </c>
    </row>
    <row r="26" spans="1:9">
      <c r="A26" s="14" t="str">
        <f>IF('[1]受払数量届（R7）'!B22="","",【病院・診療所】記載例!B22)</f>
        <v/>
      </c>
      <c r="B26" s="122" t="str">
        <f>IF('[1]受払数量届（R7）'!C22="","",【病院・診療所】記載例!C22)</f>
        <v/>
      </c>
      <c r="C26" s="122" t="str">
        <f>IF('[1]受払数量届（R7）'!D22="","",【病院・診療所】記載例!D22)</f>
        <v/>
      </c>
      <c r="D26" s="142" t="str">
        <f>IF('[1]受払数量届（R7）'!E22="","",【病院・診療所】記載例!E22)</f>
        <v/>
      </c>
      <c r="E26" s="144" t="str">
        <f>IF(【病院・診療所】記載例!G22="","",【病院・診療所】記載例!G22)</f>
        <v/>
      </c>
      <c r="F26" s="145" t="str">
        <f>IF(【病院・診療所】記載例!H22="","",【病院・診療所】記載例!H22)</f>
        <v/>
      </c>
      <c r="G26" s="145" t="str">
        <f>IF(【病院・診療所】記載例!K22="","",【病院・診療所】記載例!K22)</f>
        <v/>
      </c>
      <c r="H26" s="125" t="str">
        <f>IF('[1]受払数量届（R7）'!L22="","",'[1]受払数量届（R7）'!L22)</f>
        <v/>
      </c>
      <c r="I26" s="146" t="str">
        <f>IF(【病院・診療所】記載例!M22="","",【病院・診療所】記載例!M22)</f>
        <v/>
      </c>
    </row>
    <row r="27" spans="1:9">
      <c r="A27" s="14" t="str">
        <f>IF('[1]受払数量届（R7）'!B23="","",【病院・診療所】記載例!B23)</f>
        <v/>
      </c>
      <c r="B27" s="122" t="str">
        <f>IF('[1]受払数量届（R7）'!C23="","",【病院・診療所】記載例!C23)</f>
        <v/>
      </c>
      <c r="C27" s="122" t="str">
        <f>IF('[1]受払数量届（R7）'!D23="","",【病院・診療所】記載例!D23)</f>
        <v/>
      </c>
      <c r="D27" s="142" t="str">
        <f>IF('[1]受払数量届（R7）'!E23="","",【病院・診療所】記載例!E23)</f>
        <v/>
      </c>
      <c r="E27" s="144" t="str">
        <f>IF(【病院・診療所】記載例!G23="","",【病院・診療所】記載例!G23)</f>
        <v/>
      </c>
      <c r="F27" s="145" t="str">
        <f>IF(【病院・診療所】記載例!H23="","",【病院・診療所】記載例!H23)</f>
        <v/>
      </c>
      <c r="G27" s="145" t="str">
        <f>IF(【病院・診療所】記載例!K23="","",【病院・診療所】記載例!K23)</f>
        <v/>
      </c>
      <c r="H27" s="125" t="str">
        <f>IF('[1]受払数量届（R7）'!L23="","",'[1]受払数量届（R7）'!L23)</f>
        <v/>
      </c>
      <c r="I27" s="146" t="str">
        <f>IF(【病院・診療所】記載例!M23="","",【病院・診療所】記載例!M23)</f>
        <v/>
      </c>
    </row>
    <row r="28" spans="1:9">
      <c r="A28" s="14" t="str">
        <f>IF('[1]受払数量届（R7）'!B24="","",【病院・診療所】記載例!B24)</f>
        <v/>
      </c>
      <c r="B28" s="122" t="str">
        <f>IF('[1]受払数量届（R7）'!C24="","",【病院・診療所】記載例!C24)</f>
        <v/>
      </c>
      <c r="C28" s="122" t="str">
        <f>IF('[1]受払数量届（R7）'!D24="","",【病院・診療所】記載例!D24)</f>
        <v/>
      </c>
      <c r="D28" s="142" t="str">
        <f>IF('[1]受払数量届（R7）'!E24="","",【病院・診療所】記載例!E24)</f>
        <v/>
      </c>
      <c r="E28" s="144" t="str">
        <f>IF(【病院・診療所】記載例!G24="","",【病院・診療所】記載例!G24)</f>
        <v/>
      </c>
      <c r="F28" s="145" t="str">
        <f>IF(【病院・診療所】記載例!H24="","",【病院・診療所】記載例!H24)</f>
        <v/>
      </c>
      <c r="G28" s="145" t="str">
        <f>IF(【病院・診療所】記載例!K24="","",【病院・診療所】記載例!K24)</f>
        <v/>
      </c>
      <c r="H28" s="125" t="str">
        <f>IF('[1]受払数量届（R7）'!L24="","",'[1]受払数量届（R7）'!L24)</f>
        <v/>
      </c>
      <c r="I28" s="146" t="str">
        <f>IF(【病院・診療所】記載例!M24="","",【病院・診療所】記載例!M24)</f>
        <v/>
      </c>
    </row>
    <row r="29" spans="1:9">
      <c r="A29" s="14" t="str">
        <f>IF('[1]受払数量届（R7）'!B25="","",【病院・診療所】記載例!B25)</f>
        <v/>
      </c>
      <c r="B29" s="122" t="str">
        <f>IF('[1]受払数量届（R7）'!C25="","",【病院・診療所】記載例!C25)</f>
        <v/>
      </c>
      <c r="C29" s="122" t="str">
        <f>IF('[1]受払数量届（R7）'!D25="","",【病院・診療所】記載例!D25)</f>
        <v/>
      </c>
      <c r="D29" s="142" t="str">
        <f>IF('[1]受払数量届（R7）'!E25="","",【病院・診療所】記載例!E25)</f>
        <v/>
      </c>
      <c r="E29" s="144" t="str">
        <f>IF(【病院・診療所】記載例!G25="","",【病院・診療所】記載例!G25)</f>
        <v/>
      </c>
      <c r="F29" s="145" t="str">
        <f>IF(【病院・診療所】記載例!H25="","",【病院・診療所】記載例!H25)</f>
        <v/>
      </c>
      <c r="G29" s="145" t="str">
        <f>IF(【病院・診療所】記載例!K25="","",【病院・診療所】記載例!K25)</f>
        <v/>
      </c>
      <c r="H29" s="125" t="str">
        <f>IF('[1]受払数量届（R7）'!L25="","",'[1]受払数量届（R7）'!L25)</f>
        <v/>
      </c>
      <c r="I29" s="146" t="str">
        <f>IF(【病院・診療所】記載例!M25="","",【病院・診療所】記載例!M25)</f>
        <v/>
      </c>
    </row>
    <row r="30" spans="1:9">
      <c r="A30" s="14" t="str">
        <f>IF('[1]受払数量届（R7）'!B26="","",【病院・診療所】記載例!B26)</f>
        <v/>
      </c>
      <c r="B30" s="122" t="str">
        <f>IF('[1]受払数量届（R7）'!C26="","",【病院・診療所】記載例!C26)</f>
        <v/>
      </c>
      <c r="C30" s="122" t="str">
        <f>IF('[1]受払数量届（R7）'!D26="","",【病院・診療所】記載例!D26)</f>
        <v/>
      </c>
      <c r="D30" s="142" t="str">
        <f>IF('[1]受払数量届（R7）'!E26="","",【病院・診療所】記載例!E26)</f>
        <v/>
      </c>
      <c r="E30" s="144" t="str">
        <f>IF(【病院・診療所】記載例!G26="","",【病院・診療所】記載例!G26)</f>
        <v/>
      </c>
      <c r="F30" s="145" t="str">
        <f>IF(【病院・診療所】記載例!H26="","",【病院・診療所】記載例!H26)</f>
        <v/>
      </c>
      <c r="G30" s="145" t="str">
        <f>IF(【病院・診療所】記載例!K26="","",【病院・診療所】記載例!K26)</f>
        <v/>
      </c>
      <c r="H30" s="125" t="str">
        <f>IF('[1]受払数量届（R7）'!L26="","",'[1]受払数量届（R7）'!L26)</f>
        <v/>
      </c>
      <c r="I30" s="146" t="str">
        <f>IF(【病院・診療所】記載例!M26="","",【病院・診療所】記載例!M26)</f>
        <v/>
      </c>
    </row>
    <row r="31" spans="1:9">
      <c r="A31" s="14" t="str">
        <f>IF('[1]受払数量届（R7）'!B27="","",【病院・診療所】記載例!B27)</f>
        <v/>
      </c>
      <c r="B31" s="122" t="str">
        <f>IF('[1]受払数量届（R7）'!C27="","",【病院・診療所】記載例!C27)</f>
        <v/>
      </c>
      <c r="C31" s="122" t="str">
        <f>IF('[1]受払数量届（R7）'!D27="","",【病院・診療所】記載例!D27)</f>
        <v/>
      </c>
      <c r="D31" s="142" t="str">
        <f>IF('[1]受払数量届（R7）'!E27="","",【病院・診療所】記載例!E27)</f>
        <v/>
      </c>
      <c r="E31" s="144" t="str">
        <f>IF(【病院・診療所】記載例!G27="","",【病院・診療所】記載例!G27)</f>
        <v/>
      </c>
      <c r="F31" s="145" t="str">
        <f>IF(【病院・診療所】記載例!H27="","",【病院・診療所】記載例!H27)</f>
        <v/>
      </c>
      <c r="G31" s="145" t="str">
        <f>IF(【病院・診療所】記載例!K27="","",【病院・診療所】記載例!K27)</f>
        <v/>
      </c>
      <c r="H31" s="125" t="str">
        <f>IF('[1]受払数量届（R7）'!L27="","",'[1]受払数量届（R7）'!L27)</f>
        <v/>
      </c>
      <c r="I31" s="146" t="str">
        <f>IF(【病院・診療所】記載例!M27="","",【病院・診療所】記載例!M27)</f>
        <v/>
      </c>
    </row>
    <row r="32" spans="1:9">
      <c r="A32" s="14" t="str">
        <f>IF('[1]受払数量届（R7）'!B28="","",【病院・診療所】記載例!B28)</f>
        <v/>
      </c>
      <c r="B32" s="122" t="str">
        <f>IF('[1]受払数量届（R7）'!C28="","",【病院・診療所】記載例!C28)</f>
        <v/>
      </c>
      <c r="C32" s="122" t="str">
        <f>IF('[1]受払数量届（R7）'!D28="","",【病院・診療所】記載例!D28)</f>
        <v/>
      </c>
      <c r="D32" s="142" t="str">
        <f>IF('[1]受払数量届（R7）'!E28="","",【病院・診療所】記載例!E28)</f>
        <v/>
      </c>
      <c r="E32" s="144" t="str">
        <f>IF(【病院・診療所】記載例!G28="","",【病院・診療所】記載例!G28)</f>
        <v/>
      </c>
      <c r="F32" s="145" t="str">
        <f>IF(【病院・診療所】記載例!H28="","",【病院・診療所】記載例!H28)</f>
        <v/>
      </c>
      <c r="G32" s="145" t="str">
        <f>IF(【病院・診療所】記載例!K28="","",【病院・診療所】記載例!K28)</f>
        <v/>
      </c>
      <c r="H32" s="125" t="str">
        <f>IF('[1]受払数量届（R7）'!L28="","",'[1]受払数量届（R7）'!L28)</f>
        <v/>
      </c>
      <c r="I32" s="146" t="str">
        <f>IF(【病院・診療所】記載例!M28="","",【病院・診療所】記載例!M28)</f>
        <v/>
      </c>
    </row>
    <row r="33" spans="1:9">
      <c r="A33" s="14" t="str">
        <f>IF('[1]受払数量届（R7）'!B29="","",【病院・診療所】記載例!B29)</f>
        <v/>
      </c>
      <c r="B33" s="122" t="str">
        <f>IF('[1]受払数量届（R7）'!C29="","",【病院・診療所】記載例!C29)</f>
        <v/>
      </c>
      <c r="C33" s="122" t="str">
        <f>IF('[1]受払数量届（R7）'!D29="","",【病院・診療所】記載例!D29)</f>
        <v/>
      </c>
      <c r="D33" s="142" t="str">
        <f>IF('[1]受払数量届（R7）'!E29="","",【病院・診療所】記載例!E29)</f>
        <v/>
      </c>
      <c r="E33" s="144" t="str">
        <f>IF(【病院・診療所】記載例!G29="","",【病院・診療所】記載例!G29)</f>
        <v/>
      </c>
      <c r="F33" s="145" t="str">
        <f>IF(【病院・診療所】記載例!H29="","",【病院・診療所】記載例!H29)</f>
        <v/>
      </c>
      <c r="G33" s="145" t="str">
        <f>IF(【病院・診療所】記載例!K29="","",【病院・診療所】記載例!K29)</f>
        <v/>
      </c>
      <c r="H33" s="125" t="str">
        <f>IF('[1]受払数量届（R7）'!L29="","",'[1]受払数量届（R7）'!L29)</f>
        <v/>
      </c>
      <c r="I33" s="146" t="str">
        <f>IF(【病院・診療所】記載例!M29="","",【病院・診療所】記載例!M29)</f>
        <v/>
      </c>
    </row>
    <row r="34" spans="1:9">
      <c r="A34" s="14" t="str">
        <f>IF('[1]受払数量届（R7）'!B30="","",【病院・診療所】記載例!B30)</f>
        <v/>
      </c>
      <c r="B34" s="122" t="str">
        <f>IF('[1]受払数量届（R7）'!C30="","",【病院・診療所】記載例!C30)</f>
        <v/>
      </c>
      <c r="C34" s="122" t="str">
        <f>IF('[1]受払数量届（R7）'!D30="","",【病院・診療所】記載例!D30)</f>
        <v/>
      </c>
      <c r="D34" s="142" t="str">
        <f>IF('[1]受払数量届（R7）'!E30="","",【病院・診療所】記載例!E30)</f>
        <v/>
      </c>
      <c r="E34" s="144" t="str">
        <f>IF(【病院・診療所】記載例!G30="","",【病院・診療所】記載例!G30)</f>
        <v/>
      </c>
      <c r="F34" s="145" t="str">
        <f>IF(【病院・診療所】記載例!H30="","",【病院・診療所】記載例!H30)</f>
        <v/>
      </c>
      <c r="G34" s="145" t="str">
        <f>IF(【病院・診療所】記載例!K30="","",【病院・診療所】記載例!K30)</f>
        <v/>
      </c>
      <c r="H34" s="125" t="str">
        <f>IF('[1]受払数量届（R7）'!L30="","",'[1]受払数量届（R7）'!L30)</f>
        <v/>
      </c>
      <c r="I34" s="146" t="str">
        <f>IF(【病院・診療所】記載例!M30="","",【病院・診療所】記載例!M30)</f>
        <v/>
      </c>
    </row>
    <row r="35" spans="1:9">
      <c r="A35" s="14" t="str">
        <f>IF('[1]受払数量届（R7）'!B31="","",【病院・診療所】記載例!B31)</f>
        <v/>
      </c>
      <c r="B35" s="122" t="str">
        <f>IF('[1]受払数量届（R7）'!C31="","",【病院・診療所】記載例!C31)</f>
        <v/>
      </c>
      <c r="C35" s="122" t="str">
        <f>IF('[1]受払数量届（R7）'!D31="","",【病院・診療所】記載例!D31)</f>
        <v/>
      </c>
      <c r="D35" s="142" t="str">
        <f>IF('[1]受払数量届（R7）'!E31="","",【病院・診療所】記載例!E31)</f>
        <v/>
      </c>
      <c r="E35" s="144" t="str">
        <f>IF(【病院・診療所】記載例!G31="","",【病院・診療所】記載例!G31)</f>
        <v/>
      </c>
      <c r="F35" s="145" t="str">
        <f>IF(【病院・診療所】記載例!H31="","",【病院・診療所】記載例!H31)</f>
        <v/>
      </c>
      <c r="G35" s="145" t="str">
        <f>IF(【病院・診療所】記載例!K31="","",【病院・診療所】記載例!K31)</f>
        <v/>
      </c>
      <c r="H35" s="125" t="str">
        <f>IF('[1]受払数量届（R7）'!L31="","",'[1]受払数量届（R7）'!L31)</f>
        <v/>
      </c>
      <c r="I35" s="146" t="str">
        <f>IF(【病院・診療所】記載例!M31="","",【病院・診療所】記載例!M31)</f>
        <v/>
      </c>
    </row>
    <row r="36" spans="1:9">
      <c r="A36" s="14" t="str">
        <f>IF('[1]受払数量届（R7）'!B32="","",【病院・診療所】記載例!B32)</f>
        <v/>
      </c>
      <c r="B36" s="122" t="str">
        <f>IF('[1]受払数量届（R7）'!C32="","",【病院・診療所】記載例!C32)</f>
        <v/>
      </c>
      <c r="C36" s="122" t="str">
        <f>IF('[1]受払数量届（R7）'!D32="","",【病院・診療所】記載例!D32)</f>
        <v/>
      </c>
      <c r="D36" s="142" t="str">
        <f>IF('[1]受払数量届（R7）'!E32="","",【病院・診療所】記載例!E32)</f>
        <v/>
      </c>
      <c r="E36" s="144" t="str">
        <f>IF(【病院・診療所】記載例!G32="","",【病院・診療所】記載例!G32)</f>
        <v/>
      </c>
      <c r="F36" s="145" t="str">
        <f>IF(【病院・診療所】記載例!H32="","",【病院・診療所】記載例!H32)</f>
        <v/>
      </c>
      <c r="G36" s="145" t="str">
        <f>IF(【病院・診療所】記載例!K32="","",【病院・診療所】記載例!K32)</f>
        <v/>
      </c>
      <c r="H36" s="125" t="str">
        <f>IF('[1]受払数量届（R7）'!L32="","",'[1]受払数量届（R7）'!L32)</f>
        <v/>
      </c>
      <c r="I36" s="146" t="str">
        <f>IF(【病院・診療所】記載例!M32="","",【病院・診療所】記載例!M32)</f>
        <v/>
      </c>
    </row>
    <row r="37" spans="1:9">
      <c r="A37" s="14" t="str">
        <f>IF('[1]受払数量届（R7）'!B33="","",【病院・診療所】記載例!B33)</f>
        <v/>
      </c>
      <c r="B37" s="122" t="str">
        <f>IF('[1]受払数量届（R7）'!C33="","",【病院・診療所】記載例!C33)</f>
        <v/>
      </c>
      <c r="C37" s="122" t="str">
        <f>IF('[1]受払数量届（R7）'!D33="","",【病院・診療所】記載例!D33)</f>
        <v/>
      </c>
      <c r="D37" s="142" t="str">
        <f>IF('[1]受払数量届（R7）'!E33="","",【病院・診療所】記載例!E33)</f>
        <v/>
      </c>
      <c r="E37" s="144" t="str">
        <f>IF(【病院・診療所】記載例!G33="","",【病院・診療所】記載例!G33)</f>
        <v/>
      </c>
      <c r="F37" s="145" t="str">
        <f>IF(【病院・診療所】記載例!H33="","",【病院・診療所】記載例!H33)</f>
        <v/>
      </c>
      <c r="G37" s="145" t="str">
        <f>IF(【病院・診療所】記載例!K33="","",【病院・診療所】記載例!K33)</f>
        <v/>
      </c>
      <c r="H37" s="125" t="str">
        <f>IF('[1]受払数量届（R7）'!L33="","",'[1]受払数量届（R7）'!L33)</f>
        <v/>
      </c>
      <c r="I37" s="146" t="str">
        <f>IF(【病院・診療所】記載例!M33="","",【病院・診療所】記載例!M33)</f>
        <v/>
      </c>
    </row>
    <row r="38" spans="1:9">
      <c r="A38" s="14" t="str">
        <f>IF('[1]受払数量届（R7）'!B34="","",【病院・診療所】記載例!B34)</f>
        <v/>
      </c>
      <c r="B38" s="122" t="str">
        <f>IF('[1]受払数量届（R7）'!C34="","",【病院・診療所】記載例!C34)</f>
        <v/>
      </c>
      <c r="C38" s="122" t="str">
        <f>IF('[1]受払数量届（R7）'!D34="","",【病院・診療所】記載例!D34)</f>
        <v/>
      </c>
      <c r="D38" s="142" t="str">
        <f>IF('[1]受払数量届（R7）'!E34="","",【病院・診療所】記載例!E34)</f>
        <v/>
      </c>
      <c r="E38" s="144" t="str">
        <f>IF(【病院・診療所】記載例!G34="","",【病院・診療所】記載例!G34)</f>
        <v/>
      </c>
      <c r="F38" s="145" t="str">
        <f>IF(【病院・診療所】記載例!H34="","",【病院・診療所】記載例!H34)</f>
        <v/>
      </c>
      <c r="G38" s="145" t="str">
        <f>IF(【病院・診療所】記載例!K34="","",【病院・診療所】記載例!K34)</f>
        <v/>
      </c>
      <c r="H38" s="125" t="str">
        <f>IF('[1]受払数量届（R7）'!L34="","",'[1]受払数量届（R7）'!L34)</f>
        <v/>
      </c>
      <c r="I38" s="146" t="str">
        <f>IF(【病院・診療所】記載例!M34="","",【病院・診療所】記載例!M34)</f>
        <v/>
      </c>
    </row>
    <row r="39" spans="1:9">
      <c r="A39" s="14" t="str">
        <f>IF('[1]受払数量届（R7）'!B35="","",【病院・診療所】記載例!B35)</f>
        <v/>
      </c>
      <c r="B39" s="122" t="str">
        <f>IF('[1]受払数量届（R7）'!C35="","",【病院・診療所】記載例!C35)</f>
        <v/>
      </c>
      <c r="C39" s="122" t="str">
        <f>IF('[1]受払数量届（R7）'!D35="","",【病院・診療所】記載例!D35)</f>
        <v/>
      </c>
      <c r="D39" s="142" t="str">
        <f>IF('[1]受払数量届（R7）'!E35="","",【病院・診療所】記載例!E35)</f>
        <v/>
      </c>
      <c r="E39" s="144" t="str">
        <f>IF(【病院・診療所】記載例!G35="","",【病院・診療所】記載例!G35)</f>
        <v/>
      </c>
      <c r="F39" s="145" t="str">
        <f>IF(【病院・診療所】記載例!H35="","",【病院・診療所】記載例!H35)</f>
        <v/>
      </c>
      <c r="G39" s="145" t="str">
        <f>IF(【病院・診療所】記載例!K35="","",【病院・診療所】記載例!K35)</f>
        <v/>
      </c>
      <c r="H39" s="125" t="str">
        <f>IF('[1]受払数量届（R7）'!L35="","",'[1]受払数量届（R7）'!L35)</f>
        <v/>
      </c>
      <c r="I39" s="146" t="str">
        <f>IF(【病院・診療所】記載例!M35="","",【病院・診療所】記載例!M35)</f>
        <v/>
      </c>
    </row>
    <row r="40" spans="1:9">
      <c r="A40" s="14" t="str">
        <f>IF('[1]受払数量届（R7）'!B36="","",【病院・診療所】記載例!B36)</f>
        <v/>
      </c>
      <c r="B40" s="122" t="str">
        <f>IF('[1]受払数量届（R7）'!C36="","",【病院・診療所】記載例!C36)</f>
        <v/>
      </c>
      <c r="C40" s="122" t="str">
        <f>IF('[1]受払数量届（R7）'!D36="","",【病院・診療所】記載例!D36)</f>
        <v/>
      </c>
      <c r="D40" s="142" t="str">
        <f>IF('[1]受払数量届（R7）'!E36="","",【病院・診療所】記載例!E36)</f>
        <v/>
      </c>
      <c r="E40" s="144" t="str">
        <f>IF(【病院・診療所】記載例!G36="","",【病院・診療所】記載例!G36)</f>
        <v/>
      </c>
      <c r="F40" s="145" t="str">
        <f>IF(【病院・診療所】記載例!H36="","",【病院・診療所】記載例!H36)</f>
        <v/>
      </c>
      <c r="G40" s="145" t="str">
        <f>IF(【病院・診療所】記載例!K36="","",【病院・診療所】記載例!K36)</f>
        <v/>
      </c>
      <c r="H40" s="125" t="str">
        <f>IF('[1]受払数量届（R7）'!L36="","",'[1]受払数量届（R7）'!L36)</f>
        <v/>
      </c>
      <c r="I40" s="146" t="str">
        <f>IF(【病院・診療所】記載例!M36="","",【病院・診療所】記載例!M36)</f>
        <v/>
      </c>
    </row>
    <row r="41" spans="1:9">
      <c r="A41" s="14" t="str">
        <f>IF('[1]受払数量届（R7）'!B37="","",【病院・診療所】記載例!B37)</f>
        <v/>
      </c>
      <c r="B41" s="122" t="str">
        <f>IF('[1]受払数量届（R7）'!C37="","",'[1]受払数量届（R7）'!C37)</f>
        <v/>
      </c>
      <c r="C41" s="77" t="str">
        <f>IF('[1]受払数量届（R7）'!D37="","",'[1]受払数量届（R7）'!D37)</f>
        <v/>
      </c>
      <c r="D41" s="142" t="str">
        <f>IF('[1]受払数量届（R7）'!E37="","",【病院・診療所】記載例!E37)</f>
        <v/>
      </c>
      <c r="E41" s="144" t="str">
        <f>IF(【病院・診療所】記載例!G37="","",【病院・診療所】記載例!G37)</f>
        <v/>
      </c>
      <c r="F41" s="145" t="str">
        <f>IF(【病院・診療所】記載例!H37="","",【病院・診療所】記載例!H37)</f>
        <v/>
      </c>
      <c r="G41" s="77" t="str">
        <f>IF('[1]受払数量届（R7）'!K37="","",'[1]受払数量届（R7）'!K37)</f>
        <v/>
      </c>
      <c r="H41" s="125" t="str">
        <f>IF('[1]受払数量届（R7）'!L37="","",'[1]受払数量届（R7）'!L37)</f>
        <v/>
      </c>
      <c r="I41" s="146" t="str">
        <f>IF(【病院・診療所】記載例!M37="","",【病院・診療所】記載例!M37)</f>
        <v/>
      </c>
    </row>
  </sheetData>
  <sheetProtection sheet="1" objects="1" scenarios="1" selectLockedCells="1"/>
  <mergeCells count="9">
    <mergeCell ref="A3:H3"/>
    <mergeCell ref="A4:H4"/>
    <mergeCell ref="G7:H7"/>
    <mergeCell ref="G8:H8"/>
    <mergeCell ref="A10:A11"/>
    <mergeCell ref="B10:B11"/>
    <mergeCell ref="C10:C11"/>
    <mergeCell ref="G10:G11"/>
    <mergeCell ref="H10:I11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概要</vt:lpstr>
      <vt:lpstr>【病院・診療所】記載例</vt:lpstr>
      <vt:lpstr>【動物病院】記載例 </vt:lpstr>
      <vt:lpstr>【薬局】記載例</vt:lpstr>
      <vt:lpstr>【研究者】記載例</vt:lpstr>
      <vt:lpstr>印刷用レイアウト</vt:lpstr>
      <vt:lpstr>【研究者】記載例!Print_Area</vt:lpstr>
      <vt:lpstr>'【動物病院】記載例 '!Print_Area</vt:lpstr>
      <vt:lpstr>【薬局】記載例!Print_Area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昌利</dc:creator>
  <cp:lastModifiedBy>美貴 津田</cp:lastModifiedBy>
  <cp:lastPrinted>2025-09-12T00:38:18Z</cp:lastPrinted>
  <dcterms:created xsi:type="dcterms:W3CDTF">2025-07-14T08:57:46Z</dcterms:created>
  <dcterms:modified xsi:type="dcterms:W3CDTF">2025-09-12T07:23:46Z</dcterms:modified>
</cp:coreProperties>
</file>