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薬務課\02 薬物対策・企画係\06 麻薬\12 電子申請\麻薬年間受払数量届\★年間受払数量届様式\"/>
    </mc:Choice>
  </mc:AlternateContent>
  <xr:revisionPtr revIDLastSave="0" documentId="13_ncr:1_{971E9FBA-A8F8-48B5-BE50-BFAE7E1E94A9}" xr6:coauthVersionLast="47" xr6:coauthVersionMax="47" xr10:uidLastSave="{00000000-0000-0000-0000-000000000000}"/>
  <bookViews>
    <workbookView xWindow="-120" yWindow="-16320" windowWidth="29040" windowHeight="15720" xr2:uid="{57B62378-6FC7-4EC6-9505-8E209A851AA0}"/>
  </bookViews>
  <sheets>
    <sheet name="受払数量届（R7）" sheetId="1" r:id="rId1"/>
    <sheet name="印刷用レイアウト" sheetId="2" r:id="rId2"/>
  </sheets>
  <definedNames>
    <definedName name="_xlnm.Print_Area" localSheetId="1">印刷用レイアウト!$A$3:$I$41</definedName>
    <definedName name="_xlnm.Print_Area" localSheetId="0">'受払数量届（R7）'!$A$1:$M$38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2" i="2"/>
  <c r="G8" i="2"/>
  <c r="G7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12" i="2"/>
  <c r="B12" i="2"/>
  <c r="L37" i="1" l="1"/>
  <c r="G41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12" i="2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9" i="1"/>
  <c r="O8" i="1" l="1"/>
  <c r="AA13" i="2" l="1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12" i="2"/>
  <c r="AB13" i="2"/>
  <c r="AC13" i="2"/>
  <c r="AB14" i="2"/>
  <c r="AC14" i="2"/>
  <c r="AB15" i="2"/>
  <c r="AC15" i="2"/>
  <c r="AB16" i="2"/>
  <c r="AC16" i="2"/>
  <c r="AB17" i="2"/>
  <c r="AC17" i="2"/>
  <c r="AB18" i="2"/>
  <c r="AC18" i="2"/>
  <c r="AB19" i="2"/>
  <c r="AC19" i="2"/>
  <c r="AB20" i="2"/>
  <c r="AC20" i="2"/>
  <c r="AB21" i="2"/>
  <c r="AC21" i="2"/>
  <c r="AB22" i="2"/>
  <c r="AC22" i="2"/>
  <c r="AB23" i="2"/>
  <c r="AC23" i="2"/>
  <c r="AB24" i="2"/>
  <c r="AC24" i="2"/>
  <c r="AB25" i="2"/>
  <c r="AC25" i="2"/>
  <c r="AB26" i="2"/>
  <c r="AC26" i="2"/>
  <c r="AB27" i="2"/>
  <c r="AC27" i="2"/>
  <c r="AB28" i="2"/>
  <c r="AC28" i="2"/>
  <c r="AB29" i="2"/>
  <c r="AC29" i="2"/>
  <c r="AB30" i="2"/>
  <c r="AC30" i="2"/>
  <c r="AB31" i="2"/>
  <c r="AC31" i="2"/>
  <c r="AB32" i="2"/>
  <c r="AC32" i="2"/>
  <c r="AB33" i="2"/>
  <c r="AC33" i="2"/>
  <c r="AB34" i="2"/>
  <c r="AC34" i="2"/>
  <c r="AB35" i="2"/>
  <c r="AC35" i="2"/>
  <c r="AB36" i="2"/>
  <c r="AC36" i="2"/>
  <c r="AB37" i="2"/>
  <c r="AC37" i="2"/>
  <c r="AB38" i="2"/>
  <c r="AC38" i="2"/>
  <c r="AB39" i="2"/>
  <c r="AC39" i="2"/>
  <c r="AB40" i="2"/>
  <c r="AC40" i="2"/>
  <c r="AB41" i="2"/>
  <c r="AC41" i="2"/>
  <c r="H23" i="2" l="1"/>
  <c r="H35" i="2"/>
  <c r="H36" i="2"/>
  <c r="H40" i="2"/>
  <c r="H16" i="2"/>
  <c r="H15" i="2"/>
  <c r="H27" i="2"/>
  <c r="H17" i="2"/>
  <c r="H34" i="2"/>
  <c r="H37" i="2"/>
  <c r="H22" i="2"/>
  <c r="H18" i="2"/>
  <c r="H29" i="2"/>
  <c r="H21" i="2"/>
  <c r="H41" i="2"/>
  <c r="H25" i="2"/>
  <c r="H26" i="2"/>
  <c r="H24" i="2"/>
  <c r="H39" i="2"/>
  <c r="H33" i="2"/>
  <c r="H31" i="2"/>
  <c r="H19" i="2"/>
  <c r="H30" i="2"/>
  <c r="H28" i="2"/>
  <c r="H13" i="2"/>
  <c r="H32" i="2"/>
  <c r="H20" i="2"/>
  <c r="H14" i="2"/>
  <c r="H38" i="2"/>
  <c r="AB12" i="2"/>
  <c r="AC12" i="2"/>
  <c r="H12" i="2" l="1"/>
  <c r="L8" i="1" l="1"/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C13" i="2" l="1"/>
  <c r="D13" i="2"/>
  <c r="F13" i="2"/>
  <c r="C14" i="2"/>
  <c r="D14" i="2"/>
  <c r="F14" i="2"/>
  <c r="C15" i="2"/>
  <c r="D15" i="2"/>
  <c r="F15" i="2"/>
  <c r="C16" i="2"/>
  <c r="D16" i="2"/>
  <c r="F16" i="2"/>
  <c r="C17" i="2"/>
  <c r="D17" i="2"/>
  <c r="F17" i="2"/>
  <c r="C18" i="2"/>
  <c r="D18" i="2"/>
  <c r="F18" i="2"/>
  <c r="C19" i="2"/>
  <c r="D19" i="2"/>
  <c r="F19" i="2"/>
  <c r="C20" i="2"/>
  <c r="D20" i="2"/>
  <c r="F20" i="2"/>
  <c r="C21" i="2"/>
  <c r="D21" i="2"/>
  <c r="F21" i="2"/>
  <c r="C22" i="2"/>
  <c r="D22" i="2"/>
  <c r="F22" i="2"/>
  <c r="C23" i="2"/>
  <c r="D23" i="2"/>
  <c r="F23" i="2"/>
  <c r="C24" i="2"/>
  <c r="D24" i="2"/>
  <c r="F24" i="2"/>
  <c r="C25" i="2"/>
  <c r="D25" i="2"/>
  <c r="F25" i="2"/>
  <c r="C26" i="2"/>
  <c r="D26" i="2"/>
  <c r="F26" i="2"/>
  <c r="C27" i="2"/>
  <c r="D27" i="2"/>
  <c r="F27" i="2"/>
  <c r="C28" i="2"/>
  <c r="D28" i="2"/>
  <c r="F28" i="2"/>
  <c r="C29" i="2"/>
  <c r="D29" i="2"/>
  <c r="F29" i="2"/>
  <c r="C30" i="2"/>
  <c r="D30" i="2"/>
  <c r="F30" i="2"/>
  <c r="C31" i="2"/>
  <c r="D31" i="2"/>
  <c r="F31" i="2"/>
  <c r="C32" i="2"/>
  <c r="D32" i="2"/>
  <c r="F32" i="2"/>
  <c r="C33" i="2"/>
  <c r="D33" i="2"/>
  <c r="F33" i="2"/>
  <c r="C34" i="2"/>
  <c r="D34" i="2"/>
  <c r="F34" i="2"/>
  <c r="C35" i="2"/>
  <c r="D35" i="2"/>
  <c r="F35" i="2"/>
  <c r="C36" i="2"/>
  <c r="D36" i="2"/>
  <c r="F36" i="2"/>
  <c r="C37" i="2"/>
  <c r="D37" i="2"/>
  <c r="F37" i="2"/>
  <c r="C38" i="2"/>
  <c r="D38" i="2"/>
  <c r="F38" i="2"/>
  <c r="C39" i="2"/>
  <c r="D39" i="2"/>
  <c r="F39" i="2"/>
  <c r="C40" i="2"/>
  <c r="D40" i="2"/>
  <c r="F40" i="2"/>
  <c r="C41" i="2"/>
  <c r="D41" i="2"/>
  <c r="F41" i="2"/>
  <c r="F12" i="2"/>
  <c r="D12" i="2"/>
  <c r="C12" i="2"/>
  <c r="I13" i="2" l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12" i="2"/>
  <c r="C4" i="1" l="1"/>
  <c r="C3" i="1"/>
</calcChain>
</file>

<file path=xl/sharedStrings.xml><?xml version="1.0" encoding="utf-8"?>
<sst xmlns="http://schemas.openxmlformats.org/spreadsheetml/2006/main" count="30" uniqueCount="27">
  <si>
    <t>品名</t>
    <rPh sb="0" eb="2">
      <t>ヒンメイ</t>
    </rPh>
    <phoneticPr fontId="2"/>
  </si>
  <si>
    <t>単位</t>
    <rPh sb="0" eb="2">
      <t>タンイ</t>
    </rPh>
    <phoneticPr fontId="2"/>
  </si>
  <si>
    <t>備考</t>
    <rPh sb="0" eb="2">
      <t>ビコウ</t>
    </rPh>
    <phoneticPr fontId="2"/>
  </si>
  <si>
    <t>所在地（市町村）</t>
    <rPh sb="0" eb="3">
      <t>ショザイチ</t>
    </rPh>
    <rPh sb="4" eb="7">
      <t>シチョウソン</t>
    </rPh>
    <phoneticPr fontId="2"/>
  </si>
  <si>
    <t>麻薬業務所名称</t>
    <rPh sb="0" eb="2">
      <t>マヤク</t>
    </rPh>
    <rPh sb="2" eb="5">
      <t>ギョウムショ</t>
    </rPh>
    <rPh sb="5" eb="6">
      <t>ナ</t>
    </rPh>
    <rPh sb="6" eb="7">
      <t>ショウ</t>
    </rPh>
    <phoneticPr fontId="2"/>
  </si>
  <si>
    <t>麻薬業務所</t>
    <rPh sb="0" eb="2">
      <t>マヤク</t>
    </rPh>
    <rPh sb="2" eb="5">
      <t>ギョウムショ</t>
    </rPh>
    <phoneticPr fontId="2"/>
  </si>
  <si>
    <t>麻　薬　年　間　受　払　数　量　届</t>
    <rPh sb="0" eb="1">
      <t>アサ</t>
    </rPh>
    <rPh sb="2" eb="3">
      <t>クスリ</t>
    </rPh>
    <rPh sb="4" eb="5">
      <t>トシ</t>
    </rPh>
    <rPh sb="6" eb="7">
      <t>アイダ</t>
    </rPh>
    <rPh sb="8" eb="9">
      <t>ウケ</t>
    </rPh>
    <rPh sb="10" eb="11">
      <t>バライ</t>
    </rPh>
    <rPh sb="12" eb="13">
      <t>カズ</t>
    </rPh>
    <rPh sb="14" eb="15">
      <t>リョウ</t>
    </rPh>
    <rPh sb="16" eb="17">
      <t>トド</t>
    </rPh>
    <phoneticPr fontId="1"/>
  </si>
  <si>
    <t>（自   令和６年１０月１日　至  令和７年９月３０日）</t>
    <rPh sb="1" eb="2">
      <t>ジ</t>
    </rPh>
    <rPh sb="5" eb="7">
      <t>レイワ</t>
    </rPh>
    <rPh sb="8" eb="9">
      <t>ネン</t>
    </rPh>
    <rPh sb="11" eb="12">
      <t>ガツ</t>
    </rPh>
    <rPh sb="13" eb="14">
      <t>ニチ</t>
    </rPh>
    <rPh sb="15" eb="16">
      <t>イタル</t>
    </rPh>
    <rPh sb="18" eb="20">
      <t>レイワ</t>
    </rPh>
    <rPh sb="21" eb="22">
      <t>ネン</t>
    </rPh>
    <rPh sb="23" eb="24">
      <t>ガツ</t>
    </rPh>
    <rPh sb="26" eb="27">
      <t>ニチ</t>
    </rPh>
    <phoneticPr fontId="1"/>
  </si>
  <si>
    <t>　京都府知事　西脇　隆俊　様</t>
    <rPh sb="1" eb="4">
      <t>キョウトフ</t>
    </rPh>
    <rPh sb="4" eb="6">
      <t>チジ</t>
    </rPh>
    <rPh sb="7" eb="9">
      <t>ニシワキ</t>
    </rPh>
    <rPh sb="10" eb="12">
      <t>タカトシ</t>
    </rPh>
    <rPh sb="13" eb="14">
      <t>サマ</t>
    </rPh>
    <phoneticPr fontId="2"/>
  </si>
  <si>
    <t>印刷用レイアウト(数値の入力はしないでください）</t>
    <rPh sb="0" eb="2">
      <t>インサツ</t>
    </rPh>
    <rPh sb="2" eb="3">
      <t>ヨウ</t>
    </rPh>
    <rPh sb="9" eb="11">
      <t>スウチ</t>
    </rPh>
    <rPh sb="12" eb="14">
      <t>ニュウリョク</t>
    </rPh>
    <phoneticPr fontId="2"/>
  </si>
  <si>
    <r>
      <rPr>
        <sz val="10"/>
        <rFont val="BIZ UD明朝 Medium"/>
        <family val="1"/>
        <charset val="128"/>
      </rPr>
      <t>受入数量</t>
    </r>
    <r>
      <rPr>
        <sz val="11"/>
        <rFont val="BIZ UD明朝 Medium"/>
        <family val="1"/>
        <charset val="128"/>
      </rPr>
      <t xml:space="preserve">
</t>
    </r>
    <rPh sb="0" eb="2">
      <t>ウケイレ</t>
    </rPh>
    <rPh sb="2" eb="4">
      <t>スウリョウ</t>
    </rPh>
    <phoneticPr fontId="2"/>
  </si>
  <si>
    <r>
      <rPr>
        <sz val="10"/>
        <rFont val="BIZ UD明朝 Medium"/>
        <family val="1"/>
        <charset val="128"/>
      </rPr>
      <t>払出数量</t>
    </r>
    <r>
      <rPr>
        <sz val="11"/>
        <rFont val="BIZ UD明朝 Medium"/>
        <family val="1"/>
        <charset val="128"/>
      </rPr>
      <t xml:space="preserve">
</t>
    </r>
    <rPh sb="0" eb="2">
      <t>ハライダシ</t>
    </rPh>
    <rPh sb="2" eb="4">
      <t>スウリョウ</t>
    </rPh>
    <phoneticPr fontId="2"/>
  </si>
  <si>
    <t>自：令和６年１０月１日（午前　０時）
至：令和７年９月３０日（午後１２時）</t>
    <rPh sb="0" eb="1">
      <t>ジ</t>
    </rPh>
    <rPh sb="2" eb="4">
      <t>レイワ</t>
    </rPh>
    <rPh sb="5" eb="6">
      <t>ネン</t>
    </rPh>
    <rPh sb="8" eb="9">
      <t>ガツ</t>
    </rPh>
    <rPh sb="10" eb="11">
      <t>ニチ</t>
    </rPh>
    <rPh sb="12" eb="14">
      <t>ゴゼン</t>
    </rPh>
    <rPh sb="15" eb="16">
      <t>ジ</t>
    </rPh>
    <rPh sb="18" eb="19">
      <t>イタル</t>
    </rPh>
    <rPh sb="20" eb="22">
      <t>レイワ</t>
    </rPh>
    <rPh sb="23" eb="24">
      <t>ネン</t>
    </rPh>
    <rPh sb="25" eb="26">
      <t>ガツ</t>
    </rPh>
    <rPh sb="28" eb="29">
      <t>ニチ</t>
    </rPh>
    <rPh sb="30" eb="32">
      <t>ゴゴ</t>
    </rPh>
    <rPh sb="34" eb="35">
      <t>ジ</t>
    </rPh>
    <phoneticPr fontId="1"/>
  </si>
  <si>
    <t>令和6年10月1日
午前0時に所有
した麻薬数量</t>
    <rPh sb="0" eb="2">
      <t>レイワ</t>
    </rPh>
    <rPh sb="3" eb="4">
      <t>ネン</t>
    </rPh>
    <rPh sb="6" eb="7">
      <t>ガツ</t>
    </rPh>
    <rPh sb="8" eb="9">
      <t>ニチ</t>
    </rPh>
    <rPh sb="10" eb="12">
      <t>ゴゼン</t>
    </rPh>
    <rPh sb="13" eb="14">
      <t>ジ</t>
    </rPh>
    <rPh sb="15" eb="17">
      <t>ショユウ</t>
    </rPh>
    <rPh sb="20" eb="22">
      <t>マヤク</t>
    </rPh>
    <rPh sb="22" eb="24">
      <t>スウリョウ</t>
    </rPh>
    <phoneticPr fontId="2"/>
  </si>
  <si>
    <t>令和7年9月30日
午後12時に所有
した麻薬数量</t>
    <rPh sb="0" eb="1">
      <t>ワ</t>
    </rPh>
    <rPh sb="2" eb="3">
      <t>ネン</t>
    </rPh>
    <rPh sb="4" eb="5">
      <t>ガツ</t>
    </rPh>
    <rPh sb="7" eb="8">
      <t>ニチ</t>
    </rPh>
    <rPh sb="9" eb="11">
      <t>ゴゴ</t>
    </rPh>
    <rPh sb="13" eb="14">
      <t>ジ</t>
    </rPh>
    <rPh sb="15" eb="17">
      <t>ショユウ</t>
    </rPh>
    <rPh sb="20" eb="22">
      <t>マヤク</t>
    </rPh>
    <rPh sb="22" eb="24">
      <t>スウリョウ</t>
    </rPh>
    <phoneticPr fontId="2"/>
  </si>
  <si>
    <t>麻薬
事故</t>
    <rPh sb="0" eb="2">
      <t>マヤク</t>
    </rPh>
    <rPh sb="3" eb="5">
      <t>ジコ</t>
    </rPh>
    <phoneticPr fontId="2"/>
  </si>
  <si>
    <t>麻薬
廃棄</t>
    <rPh sb="0" eb="2">
      <t>マヤク</t>
    </rPh>
    <rPh sb="3" eb="5">
      <t>ハイキ</t>
    </rPh>
    <phoneticPr fontId="2"/>
  </si>
  <si>
    <r>
      <rPr>
        <sz val="10"/>
        <rFont val="ＭＳ Ｐ明朝"/>
        <family val="1"/>
        <charset val="128"/>
      </rPr>
      <t xml:space="preserve">令和6年10月1日
午前0時在庫
</t>
    </r>
    <r>
      <rPr>
        <b/>
        <sz val="11"/>
        <rFont val="ＭＳ Ｐ明朝"/>
        <family val="1"/>
        <charset val="128"/>
      </rPr>
      <t>(a)</t>
    </r>
    <rPh sb="0" eb="2">
      <t>レイワ</t>
    </rPh>
    <rPh sb="3" eb="4">
      <t>ネン</t>
    </rPh>
    <rPh sb="6" eb="7">
      <t>ガツ</t>
    </rPh>
    <rPh sb="8" eb="9">
      <t>ニチ</t>
    </rPh>
    <rPh sb="10" eb="12">
      <t>ゴゼン</t>
    </rPh>
    <rPh sb="13" eb="14">
      <t>ジ</t>
    </rPh>
    <rPh sb="14" eb="16">
      <t>ザイコ</t>
    </rPh>
    <phoneticPr fontId="2"/>
  </si>
  <si>
    <r>
      <t>受入数量</t>
    </r>
    <r>
      <rPr>
        <b/>
        <sz val="11"/>
        <rFont val="ＭＳ Ｐ明朝"/>
        <family val="1"/>
        <charset val="128"/>
      </rPr>
      <t>（ｂ）</t>
    </r>
    <rPh sb="0" eb="2">
      <t>ウケイレ</t>
    </rPh>
    <rPh sb="2" eb="4">
      <t>スウリョウ</t>
    </rPh>
    <phoneticPr fontId="2"/>
  </si>
  <si>
    <r>
      <rPr>
        <sz val="10"/>
        <rFont val="ＭＳ Ｐ明朝"/>
        <family val="1"/>
        <charset val="128"/>
      </rPr>
      <t xml:space="preserve">令和7年9月30日
午後12時在庫
</t>
    </r>
    <r>
      <rPr>
        <b/>
        <sz val="11"/>
        <rFont val="ＭＳ Ｐ明朝"/>
        <family val="1"/>
        <charset val="128"/>
      </rPr>
      <t>(e)</t>
    </r>
    <rPh sb="0" eb="2">
      <t>レイワ</t>
    </rPh>
    <rPh sb="3" eb="4">
      <t>ネン</t>
    </rPh>
    <rPh sb="5" eb="6">
      <t>ガツ</t>
    </rPh>
    <rPh sb="8" eb="9">
      <t>ニチ</t>
    </rPh>
    <rPh sb="10" eb="12">
      <t>ゴゴ</t>
    </rPh>
    <rPh sb="14" eb="15">
      <t>ジ</t>
    </rPh>
    <rPh sb="15" eb="17">
      <t>ザイコ</t>
    </rPh>
    <phoneticPr fontId="2"/>
  </si>
  <si>
    <r>
      <t xml:space="preserve">再利用
</t>
    </r>
    <r>
      <rPr>
        <b/>
        <sz val="11"/>
        <rFont val="ＭＳ Ｐ明朝"/>
        <family val="1"/>
        <charset val="128"/>
      </rPr>
      <t>(c)</t>
    </r>
    <rPh sb="0" eb="3">
      <t>サイリヨウ</t>
    </rPh>
    <phoneticPr fontId="2"/>
  </si>
  <si>
    <r>
      <t xml:space="preserve">払出数量
</t>
    </r>
    <r>
      <rPr>
        <b/>
        <sz val="11"/>
        <rFont val="ＭＳ Ｐ明朝"/>
        <family val="1"/>
        <charset val="128"/>
      </rPr>
      <t>(ｄ)</t>
    </r>
    <rPh sb="0" eb="2">
      <t>ハライダシ</t>
    </rPh>
    <rPh sb="2" eb="4">
      <t>スウリョウ</t>
    </rPh>
    <phoneticPr fontId="2"/>
  </si>
  <si>
    <r>
      <rPr>
        <b/>
        <sz val="12"/>
        <rFont val="ＭＳ Ｐ明朝"/>
        <family val="1"/>
        <charset val="128"/>
      </rPr>
      <t>エラーチェック</t>
    </r>
    <r>
      <rPr>
        <sz val="12"/>
        <rFont val="ＭＳ Ｐ明朝"/>
        <family val="1"/>
        <charset val="128"/>
      </rPr>
      <t xml:space="preserve">
</t>
    </r>
    <r>
      <rPr>
        <b/>
        <u/>
        <sz val="12"/>
        <color rgb="FFFF0000"/>
        <rFont val="ＭＳ Ｐ明朝"/>
        <family val="1"/>
        <charset val="128"/>
      </rPr>
      <t>a+b＋c‐d=e</t>
    </r>
    <r>
      <rPr>
        <u/>
        <sz val="12"/>
        <rFont val="ＭＳ Ｐ明朝"/>
        <family val="1"/>
        <charset val="128"/>
      </rPr>
      <t>になるか確認ください</t>
    </r>
    <rPh sb="21" eb="23">
      <t>カクニン</t>
    </rPh>
    <phoneticPr fontId="2"/>
  </si>
  <si>
    <t>患者からの
受入数量</t>
    <rPh sb="0" eb="2">
      <t>カンジャ</t>
    </rPh>
    <rPh sb="6" eb="7">
      <t>ウ</t>
    </rPh>
    <rPh sb="7" eb="8">
      <t>イ</t>
    </rPh>
    <rPh sb="8" eb="10">
      <t>スウリョウ</t>
    </rPh>
    <phoneticPr fontId="2"/>
  </si>
  <si>
    <t>特記事項</t>
    <rPh sb="0" eb="4">
      <t>トッキジコウ</t>
    </rPh>
    <phoneticPr fontId="2"/>
  </si>
  <si>
    <t>麻薬業務所名称</t>
    <rPh sb="0" eb="2">
      <t>マヤク</t>
    </rPh>
    <rPh sb="2" eb="4">
      <t>ギョウム</t>
    </rPh>
    <rPh sb="4" eb="5">
      <t>ショ</t>
    </rPh>
    <rPh sb="5" eb="7">
      <t>メイショウ</t>
    </rPh>
    <phoneticPr fontId="2"/>
  </si>
  <si>
    <t>麻薬業務所所在地</t>
    <rPh sb="0" eb="5">
      <t>マヤクギョウムショ</t>
    </rPh>
    <rPh sb="5" eb="8">
      <t>ショザイチ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</si>
</sst>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(&quot;0&quot;)&quot;"/>
    <numFmt numFmtId="177" formatCode="&quot;令&quot;&quot;和&quot;e&quot;年&quot;m&quot;月&quot;d&quot;日&quot;"/>
  </numFmts>
  <fonts count="25" x14ac:knownFonts="1">
    <font>
      <sz val="11"/>
      <name val="ＭＳ Ｐゴシック"/>
      <family val="3"/>
      <charset val="128"/>
    </font>
    <font>
      <sz val="8"/>
      <color theme="1"/>
      <name val="BIZ UDゴシック"/>
      <family val="2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BIZ UD明朝 Medium"/>
      <family val="1"/>
      <charset val="128"/>
    </font>
    <font>
      <sz val="8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  <font>
      <sz val="18"/>
      <name val="BIZ UD明朝 Medium"/>
      <family val="1"/>
      <charset val="128"/>
    </font>
    <font>
      <sz val="11"/>
      <color theme="0" tint="-0.499984740745262"/>
      <name val="BIZ UDゴシック"/>
      <family val="3"/>
      <charset val="128"/>
    </font>
    <font>
      <sz val="11"/>
      <name val="ＭＳ Ｐ明朝"/>
      <family val="1"/>
      <charset val="128"/>
    </font>
    <font>
      <b/>
      <sz val="14"/>
      <color rgb="FFFF0000"/>
      <name val="BIZ UDゴシック"/>
      <family val="3"/>
      <charset val="128"/>
    </font>
    <font>
      <b/>
      <sz val="12"/>
      <color rgb="FFFF0000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2" xfId="0" applyFont="1" applyBorder="1" applyAlignment="1">
      <alignment horizontal="centerContinuous" vertical="center" wrapText="1"/>
    </xf>
    <xf numFmtId="0" fontId="6" fillId="0" borderId="6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Continuous" wrapText="1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wrapTex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indent="1"/>
    </xf>
    <xf numFmtId="176" fontId="7" fillId="0" borderId="0" xfId="0" applyNumberFormat="1" applyFont="1" applyAlignment="1">
      <alignment horizontal="right" vertical="center" indent="1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4" fillId="3" borderId="0" xfId="0" applyFont="1" applyFill="1">
      <alignment vertic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wrapText="1"/>
    </xf>
    <xf numFmtId="0" fontId="19" fillId="3" borderId="0" xfId="0" applyFont="1" applyFill="1">
      <alignment vertical="center"/>
    </xf>
    <xf numFmtId="0" fontId="12" fillId="2" borderId="17" xfId="0" applyFont="1" applyFill="1" applyBorder="1" applyAlignment="1">
      <alignment horizontal="center" wrapText="1"/>
    </xf>
    <xf numFmtId="0" fontId="12" fillId="2" borderId="24" xfId="0" applyFont="1" applyFill="1" applyBorder="1">
      <alignment vertical="center"/>
    </xf>
    <xf numFmtId="0" fontId="12" fillId="2" borderId="23" xfId="0" applyFont="1" applyFill="1" applyBorder="1">
      <alignment vertical="center"/>
    </xf>
    <xf numFmtId="0" fontId="12" fillId="2" borderId="23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vertical="top" wrapText="1"/>
    </xf>
    <xf numFmtId="0" fontId="12" fillId="2" borderId="25" xfId="0" applyFont="1" applyFill="1" applyBorder="1">
      <alignment vertical="center"/>
    </xf>
    <xf numFmtId="0" fontId="12" fillId="2" borderId="26" xfId="0" applyFont="1" applyFill="1" applyBorder="1" applyAlignment="1">
      <alignment horizontal="center" vertical="center"/>
    </xf>
    <xf numFmtId="0" fontId="12" fillId="3" borderId="0" xfId="0" applyFont="1" applyFill="1">
      <alignment vertical="center"/>
    </xf>
    <xf numFmtId="0" fontId="12" fillId="3" borderId="0" xfId="0" applyFont="1" applyFill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left" vertical="top" wrapText="1" shrinkToFit="1"/>
      <protection locked="0"/>
    </xf>
    <xf numFmtId="0" fontId="3" fillId="0" borderId="28" xfId="0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24" fillId="0" borderId="28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>
      <alignment vertical="center" wrapText="1"/>
    </xf>
    <xf numFmtId="0" fontId="16" fillId="0" borderId="28" xfId="0" applyFont="1" applyBorder="1" applyAlignment="1" applyProtection="1">
      <alignment vertical="center" wrapText="1"/>
      <protection locked="0"/>
    </xf>
    <xf numFmtId="0" fontId="16" fillId="0" borderId="28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5" fillId="0" borderId="32" xfId="0" applyFont="1" applyBorder="1" applyAlignment="1" applyProtection="1">
      <alignment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15" fillId="0" borderId="5" xfId="0" applyFont="1" applyBorder="1" applyAlignment="1" applyProtection="1">
      <alignment vertical="center" wrapText="1"/>
      <protection locked="0"/>
    </xf>
    <xf numFmtId="0" fontId="15" fillId="0" borderId="12" xfId="0" applyFont="1" applyBorder="1" applyAlignment="1" applyProtection="1">
      <alignment vertical="center" wrapText="1"/>
      <protection locked="0"/>
    </xf>
    <xf numFmtId="0" fontId="16" fillId="0" borderId="12" xfId="0" applyFont="1" applyBorder="1" applyAlignment="1" applyProtection="1">
      <alignment vertical="center" wrapText="1"/>
      <protection locked="0"/>
    </xf>
    <xf numFmtId="0" fontId="12" fillId="0" borderId="12" xfId="0" applyFont="1" applyBorder="1" applyAlignment="1" applyProtection="1">
      <alignment vertical="center" wrapText="1"/>
      <protection locked="0"/>
    </xf>
    <xf numFmtId="0" fontId="12" fillId="0" borderId="13" xfId="0" applyFont="1" applyBorder="1" applyAlignment="1" applyProtection="1">
      <alignment vertical="center" wrapText="1"/>
      <protection locked="0"/>
    </xf>
    <xf numFmtId="0" fontId="12" fillId="0" borderId="14" xfId="0" applyFont="1" applyBorder="1" applyAlignment="1" applyProtection="1">
      <alignment vertical="center" wrapText="1"/>
      <protection locked="0"/>
    </xf>
    <xf numFmtId="0" fontId="3" fillId="3" borderId="0" xfId="0" applyFont="1" applyFill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15" fillId="0" borderId="14" xfId="0" applyFont="1" applyBorder="1" applyAlignment="1" applyProtection="1">
      <alignment horizontal="left" vertical="top" wrapText="1" shrinkToFit="1"/>
      <protection locked="0"/>
    </xf>
    <xf numFmtId="0" fontId="0" fillId="0" borderId="0" xfId="0" applyAlignment="1">
      <alignment vertical="center" wrapText="1"/>
    </xf>
    <xf numFmtId="0" fontId="15" fillId="0" borderId="33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4" xfId="0" applyFont="1" applyBorder="1" applyAlignment="1" applyProtection="1">
      <alignment vertical="center" wrapText="1"/>
      <protection locked="0"/>
    </xf>
    <xf numFmtId="0" fontId="15" fillId="0" borderId="14" xfId="0" applyFont="1" applyBorder="1" applyAlignment="1">
      <alignment vertical="center" wrapText="1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176" fontId="7" fillId="0" borderId="3" xfId="0" applyNumberFormat="1" applyFont="1" applyBorder="1" applyAlignment="1">
      <alignment horizontal="center" vertical="center" wrapText="1"/>
    </xf>
    <xf numFmtId="0" fontId="12" fillId="2" borderId="36" xfId="0" applyFont="1" applyFill="1" applyBorder="1">
      <alignment vertical="center"/>
    </xf>
    <xf numFmtId="0" fontId="12" fillId="2" borderId="37" xfId="0" applyFont="1" applyFill="1" applyBorder="1">
      <alignment vertical="center"/>
    </xf>
    <xf numFmtId="0" fontId="12" fillId="0" borderId="35" xfId="0" applyFont="1" applyBorder="1" applyProtection="1">
      <alignment vertical="center"/>
      <protection locked="0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wrapText="1"/>
    </xf>
    <xf numFmtId="0" fontId="12" fillId="2" borderId="17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7" fillId="2" borderId="19" xfId="0" applyFont="1" applyFill="1" applyBorder="1" applyAlignment="1">
      <alignment horizontal="center" wrapText="1"/>
    </xf>
    <xf numFmtId="0" fontId="17" fillId="2" borderId="22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2" fillId="2" borderId="19" xfId="0" applyFont="1" applyFill="1" applyBorder="1" applyAlignment="1">
      <alignment horizontal="center" wrapText="1"/>
    </xf>
    <xf numFmtId="0" fontId="12" fillId="2" borderId="19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left" vertical="center" wrapText="1"/>
    </xf>
    <xf numFmtId="0" fontId="20" fillId="4" borderId="2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16020-4134-4D52-B167-40D19AD09C2F}">
  <sheetPr>
    <pageSetUpPr fitToPage="1"/>
  </sheetPr>
  <dimension ref="A1:X77"/>
  <sheetViews>
    <sheetView tabSelected="1" workbookViewId="0">
      <selection activeCell="E33" sqref="E33"/>
    </sheetView>
  </sheetViews>
  <sheetFormatPr defaultColWidth="9" defaultRowHeight="13" x14ac:dyDescent="0.2"/>
  <cols>
    <col min="1" max="1" width="17.7265625" style="1" customWidth="1"/>
    <col min="2" max="2" width="32.453125" style="1" customWidth="1"/>
    <col min="3" max="3" width="7.453125" style="1" customWidth="1"/>
    <col min="4" max="4" width="14.08984375" style="1" customWidth="1"/>
    <col min="5" max="5" width="10" style="1" customWidth="1"/>
    <col min="6" max="6" width="9.7265625" style="1" customWidth="1"/>
    <col min="7" max="7" width="7.6328125" style="1" customWidth="1"/>
    <col min="8" max="8" width="12.6328125" style="1" customWidth="1"/>
    <col min="9" max="9" width="6.90625" style="1" customWidth="1"/>
    <col min="10" max="10" width="6.7265625" style="1" customWidth="1"/>
    <col min="11" max="11" width="13.453125" style="1" customWidth="1"/>
    <col min="12" max="12" width="20.08984375" style="1" customWidth="1"/>
    <col min="13" max="13" width="17.90625" style="1" customWidth="1"/>
    <col min="14" max="14" width="2.7265625" style="1" customWidth="1"/>
    <col min="15" max="15" width="32.08984375" style="1" customWidth="1"/>
    <col min="16" max="16" width="20.36328125" style="1" customWidth="1"/>
    <col min="17" max="17" width="5.36328125" style="1" customWidth="1"/>
    <col min="18" max="18" width="12.6328125" style="1" customWidth="1"/>
    <col min="19" max="22" width="9" style="1"/>
    <col min="23" max="23" width="12.08984375" style="1" customWidth="1"/>
    <col min="24" max="24" width="27.7265625" style="1" customWidth="1"/>
    <col min="25" max="16384" width="9" style="1"/>
  </cols>
  <sheetData>
    <row r="1" spans="1:24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24" ht="14.5" thickBot="1" x14ac:dyDescent="0.25">
      <c r="A2" s="13"/>
      <c r="B2" s="30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4" ht="20.149999999999999" customHeight="1" thickBot="1" x14ac:dyDescent="0.25">
      <c r="A3" s="78" t="s">
        <v>25</v>
      </c>
      <c r="B3" s="80"/>
      <c r="C3" s="33" t="str">
        <f>IF(B3="","麻薬業務所名称を入力してください","")</f>
        <v>麻薬業務所名称を入力してください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24" ht="20.149999999999999" customHeight="1" thickBot="1" x14ac:dyDescent="0.25">
      <c r="A4" s="79" t="s">
        <v>26</v>
      </c>
      <c r="B4" s="80"/>
      <c r="C4" s="33" t="str">
        <f>IF(B4="","麻薬業務所所在地を入力してください","")</f>
        <v>麻薬業務所所在地を入力してください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24" ht="13.5" thickBo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24" ht="13" customHeight="1" x14ac:dyDescent="0.2">
      <c r="A6" s="13"/>
      <c r="B6" s="81" t="s">
        <v>0</v>
      </c>
      <c r="C6" s="83" t="s">
        <v>1</v>
      </c>
      <c r="D6" s="85" t="s">
        <v>17</v>
      </c>
      <c r="E6" s="38"/>
      <c r="F6" s="88" t="s">
        <v>23</v>
      </c>
      <c r="G6" s="37"/>
      <c r="H6" s="91" t="s">
        <v>21</v>
      </c>
      <c r="I6" s="35"/>
      <c r="J6" s="36"/>
      <c r="K6" s="85" t="s">
        <v>19</v>
      </c>
      <c r="L6" s="92" t="s">
        <v>2</v>
      </c>
      <c r="M6" s="39"/>
      <c r="N6" s="41"/>
      <c r="O6" s="94" t="s">
        <v>22</v>
      </c>
      <c r="P6" s="16"/>
    </row>
    <row r="7" spans="1:24" s="2" customFormat="1" ht="30.65" customHeight="1" thickBot="1" x14ac:dyDescent="0.25">
      <c r="A7" s="14"/>
      <c r="B7" s="82"/>
      <c r="C7" s="84"/>
      <c r="D7" s="86"/>
      <c r="E7" s="34" t="s">
        <v>18</v>
      </c>
      <c r="F7" s="89"/>
      <c r="G7" s="32" t="s">
        <v>20</v>
      </c>
      <c r="H7" s="86"/>
      <c r="I7" s="31" t="s">
        <v>15</v>
      </c>
      <c r="J7" s="31" t="s">
        <v>16</v>
      </c>
      <c r="K7" s="86"/>
      <c r="L7" s="93"/>
      <c r="M7" s="40" t="s">
        <v>24</v>
      </c>
      <c r="N7" s="42"/>
      <c r="O7" s="95"/>
      <c r="P7" s="17"/>
      <c r="Q7" s="1"/>
      <c r="R7" s="1"/>
      <c r="S7" s="1"/>
      <c r="T7" s="1"/>
      <c r="U7" s="1"/>
      <c r="V7" s="1"/>
      <c r="W7" s="1"/>
      <c r="X7" s="1"/>
    </row>
    <row r="8" spans="1:24" s="52" customFormat="1" ht="19" customHeight="1" thickTop="1" x14ac:dyDescent="0.2">
      <c r="A8" s="62">
        <v>1</v>
      </c>
      <c r="B8" s="51"/>
      <c r="C8" s="54"/>
      <c r="D8" s="55"/>
      <c r="E8" s="56"/>
      <c r="F8" s="56"/>
      <c r="G8" s="54"/>
      <c r="H8" s="55"/>
      <c r="I8" s="70"/>
      <c r="J8" s="70"/>
      <c r="K8" s="72"/>
      <c r="L8" s="44" t="str">
        <f>IF(G8&lt;&gt;"","再利用　("&amp;G8&amp;")"&amp;CHAR(10),"")&amp;IF(I8&lt;&gt;"","麻薬事故"&amp;I8&amp;CHAR(10),"")&amp;IF(J8&lt;&gt;"","麻薬廃棄"&amp;J8,"")</f>
        <v/>
      </c>
      <c r="M8" s="71"/>
      <c r="N8" s="62"/>
      <c r="O8" s="63" t="str">
        <f>IF(OR(D8="",K8=""),"入力してください",IF(OR(E8="",H8=""),"受入数量または払出数量がない場合は0を入力してください",IF(D8+E8+G8-H8=K8,"OK","入力ミスがありませんか")))</f>
        <v>入力してください</v>
      </c>
      <c r="P8" s="64"/>
    </row>
    <row r="9" spans="1:24" s="52" customFormat="1" ht="19" customHeight="1" x14ac:dyDescent="0.2">
      <c r="A9" s="62">
        <v>2</v>
      </c>
      <c r="B9" s="53"/>
      <c r="C9" s="54"/>
      <c r="D9" s="55"/>
      <c r="E9" s="56"/>
      <c r="F9" s="56"/>
      <c r="G9" s="54"/>
      <c r="H9" s="55"/>
      <c r="I9" s="56"/>
      <c r="J9" s="56"/>
      <c r="K9" s="73"/>
      <c r="L9" s="44" t="str">
        <f t="shared" ref="L9:L37" si="0">IF(G9&lt;&gt;"","再利用　("&amp;G9&amp;")"&amp;CHAR(10),"")&amp;IF(I9&lt;&gt;"","麻薬事故"&amp;I9&amp;CHAR(10),"")&amp;IF(J9&lt;&gt;"","麻薬廃棄"&amp;J9,"")</f>
        <v/>
      </c>
      <c r="M9" s="45"/>
      <c r="N9" s="62"/>
      <c r="O9" s="63" t="str">
        <f>IF(OR(D9="",K9=""),"入力してください",IF(OR(E9="",H9=""),"受入数量または払出数量がない場合は0を入力してください",IF(D9+E9+G9-H9=K9,"OK","入力ミスがありませんか")))</f>
        <v>入力してください</v>
      </c>
      <c r="P9" s="64"/>
    </row>
    <row r="10" spans="1:24" s="52" customFormat="1" ht="19" customHeight="1" x14ac:dyDescent="0.2">
      <c r="A10" s="62">
        <v>3</v>
      </c>
      <c r="B10" s="57"/>
      <c r="C10" s="54"/>
      <c r="D10" s="55"/>
      <c r="E10" s="56"/>
      <c r="F10" s="56"/>
      <c r="G10" s="54"/>
      <c r="H10" s="55"/>
      <c r="I10" s="56"/>
      <c r="J10" s="56"/>
      <c r="K10" s="73"/>
      <c r="L10" s="44" t="str">
        <f t="shared" si="0"/>
        <v/>
      </c>
      <c r="M10" s="46"/>
      <c r="N10" s="62"/>
      <c r="O10" s="63" t="str">
        <f t="shared" ref="O10:O37" si="1">IF(OR(D10="",K10=""),"入力してください",IF(OR(E10="",H10=""),"受入数量または払出数量がない場合は0を入力してください",IF(D10+E10+G10-H10=K10,"OK","入力ミスがありませんか")))</f>
        <v>入力してください</v>
      </c>
      <c r="P10" s="64"/>
    </row>
    <row r="11" spans="1:24" s="52" customFormat="1" ht="19" customHeight="1" x14ac:dyDescent="0.2">
      <c r="A11" s="62">
        <v>4</v>
      </c>
      <c r="B11" s="57"/>
      <c r="C11" s="54"/>
      <c r="D11" s="55"/>
      <c r="E11" s="56"/>
      <c r="F11" s="56"/>
      <c r="G11" s="54"/>
      <c r="H11" s="55"/>
      <c r="I11" s="56"/>
      <c r="J11" s="56"/>
      <c r="K11" s="73"/>
      <c r="L11" s="44" t="str">
        <f t="shared" si="0"/>
        <v/>
      </c>
      <c r="M11" s="47"/>
      <c r="N11" s="62"/>
      <c r="O11" s="63" t="str">
        <f t="shared" si="1"/>
        <v>入力してください</v>
      </c>
      <c r="P11" s="64"/>
    </row>
    <row r="12" spans="1:24" s="52" customFormat="1" ht="19" customHeight="1" x14ac:dyDescent="0.2">
      <c r="A12" s="62">
        <v>5</v>
      </c>
      <c r="B12" s="58"/>
      <c r="C12" s="54"/>
      <c r="D12" s="55"/>
      <c r="E12" s="56"/>
      <c r="F12" s="56"/>
      <c r="G12" s="54"/>
      <c r="H12" s="55"/>
      <c r="I12" s="56"/>
      <c r="J12" s="56"/>
      <c r="K12" s="73"/>
      <c r="L12" s="44" t="str">
        <f t="shared" si="0"/>
        <v/>
      </c>
      <c r="M12" s="49"/>
      <c r="N12" s="62"/>
      <c r="O12" s="63" t="str">
        <f t="shared" si="1"/>
        <v>入力してください</v>
      </c>
      <c r="P12" s="64"/>
    </row>
    <row r="13" spans="1:24" s="52" customFormat="1" ht="19" customHeight="1" x14ac:dyDescent="0.2">
      <c r="A13" s="62">
        <v>6</v>
      </c>
      <c r="B13" s="58"/>
      <c r="C13" s="54"/>
      <c r="D13" s="55"/>
      <c r="E13" s="56"/>
      <c r="F13" s="56"/>
      <c r="G13" s="54"/>
      <c r="H13" s="55"/>
      <c r="I13" s="56"/>
      <c r="J13" s="56"/>
      <c r="K13" s="73"/>
      <c r="L13" s="44" t="str">
        <f t="shared" si="0"/>
        <v/>
      </c>
      <c r="M13" s="50"/>
      <c r="N13" s="62"/>
      <c r="O13" s="63" t="str">
        <f t="shared" si="1"/>
        <v>入力してください</v>
      </c>
      <c r="P13" s="64"/>
    </row>
    <row r="14" spans="1:24" s="52" customFormat="1" ht="19" customHeight="1" x14ac:dyDescent="0.2">
      <c r="A14" s="62">
        <v>7</v>
      </c>
      <c r="B14" s="57"/>
      <c r="C14" s="54"/>
      <c r="D14" s="55"/>
      <c r="E14" s="56"/>
      <c r="F14" s="56"/>
      <c r="G14" s="54"/>
      <c r="H14" s="55"/>
      <c r="I14" s="56"/>
      <c r="J14" s="56"/>
      <c r="K14" s="73"/>
      <c r="L14" s="44" t="str">
        <f t="shared" si="0"/>
        <v/>
      </c>
      <c r="M14" s="45"/>
      <c r="N14" s="62"/>
      <c r="O14" s="63" t="str">
        <f t="shared" si="1"/>
        <v>入力してください</v>
      </c>
      <c r="P14" s="64"/>
    </row>
    <row r="15" spans="1:24" s="52" customFormat="1" ht="19" customHeight="1" x14ac:dyDescent="0.2">
      <c r="A15" s="62">
        <v>8</v>
      </c>
      <c r="B15" s="59"/>
      <c r="C15" s="54"/>
      <c r="D15" s="55"/>
      <c r="E15" s="56"/>
      <c r="F15" s="56"/>
      <c r="G15" s="54"/>
      <c r="H15" s="55"/>
      <c r="I15" s="56"/>
      <c r="J15" s="56"/>
      <c r="K15" s="73"/>
      <c r="L15" s="44" t="str">
        <f t="shared" si="0"/>
        <v/>
      </c>
      <c r="M15" s="45"/>
      <c r="N15" s="62"/>
      <c r="O15" s="63" t="str">
        <f t="shared" si="1"/>
        <v>入力してください</v>
      </c>
      <c r="P15" s="64"/>
    </row>
    <row r="16" spans="1:24" s="52" customFormat="1" ht="19" customHeight="1" x14ac:dyDescent="0.2">
      <c r="A16" s="62">
        <v>9</v>
      </c>
      <c r="B16" s="59"/>
      <c r="C16" s="54"/>
      <c r="D16" s="55"/>
      <c r="E16" s="56"/>
      <c r="F16" s="56"/>
      <c r="G16" s="54"/>
      <c r="H16" s="55"/>
      <c r="I16" s="56"/>
      <c r="J16" s="56"/>
      <c r="K16" s="73"/>
      <c r="L16" s="44" t="str">
        <f t="shared" si="0"/>
        <v/>
      </c>
      <c r="M16" s="45"/>
      <c r="N16" s="62"/>
      <c r="O16" s="63" t="str">
        <f t="shared" si="1"/>
        <v>入力してください</v>
      </c>
      <c r="P16" s="64"/>
    </row>
    <row r="17" spans="1:16" s="52" customFormat="1" ht="19" customHeight="1" x14ac:dyDescent="0.2">
      <c r="A17" s="62">
        <v>10</v>
      </c>
      <c r="B17" s="59"/>
      <c r="C17" s="54"/>
      <c r="D17" s="55"/>
      <c r="E17" s="56"/>
      <c r="F17" s="56"/>
      <c r="G17" s="54"/>
      <c r="H17" s="55"/>
      <c r="I17" s="56"/>
      <c r="J17" s="56"/>
      <c r="K17" s="73"/>
      <c r="L17" s="44" t="str">
        <f t="shared" si="0"/>
        <v/>
      </c>
      <c r="M17" s="45"/>
      <c r="N17" s="62"/>
      <c r="O17" s="63" t="str">
        <f t="shared" si="1"/>
        <v>入力してください</v>
      </c>
      <c r="P17" s="64"/>
    </row>
    <row r="18" spans="1:16" s="52" customFormat="1" ht="19" customHeight="1" x14ac:dyDescent="0.2">
      <c r="A18" s="62">
        <v>11</v>
      </c>
      <c r="B18" s="59"/>
      <c r="C18" s="54"/>
      <c r="D18" s="55"/>
      <c r="E18" s="56"/>
      <c r="F18" s="56"/>
      <c r="G18" s="54"/>
      <c r="H18" s="55"/>
      <c r="I18" s="56"/>
      <c r="J18" s="56"/>
      <c r="K18" s="73"/>
      <c r="L18" s="44" t="str">
        <f t="shared" si="0"/>
        <v/>
      </c>
      <c r="M18" s="45"/>
      <c r="N18" s="62"/>
      <c r="O18" s="63" t="str">
        <f t="shared" si="1"/>
        <v>入力してください</v>
      </c>
      <c r="P18" s="64"/>
    </row>
    <row r="19" spans="1:16" s="52" customFormat="1" ht="19" customHeight="1" x14ac:dyDescent="0.2">
      <c r="A19" s="62">
        <v>12</v>
      </c>
      <c r="B19" s="59"/>
      <c r="C19" s="54"/>
      <c r="D19" s="55"/>
      <c r="E19" s="56"/>
      <c r="F19" s="56"/>
      <c r="G19" s="54"/>
      <c r="H19" s="55"/>
      <c r="I19" s="56"/>
      <c r="J19" s="56"/>
      <c r="K19" s="73"/>
      <c r="L19" s="44" t="str">
        <f t="shared" si="0"/>
        <v/>
      </c>
      <c r="M19" s="45"/>
      <c r="N19" s="62"/>
      <c r="O19" s="63" t="str">
        <f t="shared" si="1"/>
        <v>入力してください</v>
      </c>
      <c r="P19" s="64"/>
    </row>
    <row r="20" spans="1:16" s="52" customFormat="1" ht="19" customHeight="1" x14ac:dyDescent="0.2">
      <c r="A20" s="62">
        <v>13</v>
      </c>
      <c r="B20" s="59"/>
      <c r="C20" s="54"/>
      <c r="D20" s="55"/>
      <c r="E20" s="56"/>
      <c r="F20" s="56"/>
      <c r="G20" s="54"/>
      <c r="H20" s="55"/>
      <c r="I20" s="56"/>
      <c r="J20" s="56"/>
      <c r="K20" s="73"/>
      <c r="L20" s="44" t="str">
        <f t="shared" si="0"/>
        <v/>
      </c>
      <c r="M20" s="45"/>
      <c r="N20" s="62"/>
      <c r="O20" s="63" t="str">
        <f t="shared" si="1"/>
        <v>入力してください</v>
      </c>
      <c r="P20" s="64"/>
    </row>
    <row r="21" spans="1:16" s="52" customFormat="1" ht="19" customHeight="1" x14ac:dyDescent="0.2">
      <c r="A21" s="62">
        <v>14</v>
      </c>
      <c r="B21" s="59"/>
      <c r="C21" s="54"/>
      <c r="D21" s="55"/>
      <c r="E21" s="56"/>
      <c r="F21" s="56"/>
      <c r="G21" s="54"/>
      <c r="H21" s="55"/>
      <c r="I21" s="56"/>
      <c r="J21" s="56"/>
      <c r="K21" s="73"/>
      <c r="L21" s="44" t="str">
        <f t="shared" si="0"/>
        <v/>
      </c>
      <c r="M21" s="45"/>
      <c r="N21" s="62"/>
      <c r="O21" s="63" t="str">
        <f t="shared" si="1"/>
        <v>入力してください</v>
      </c>
      <c r="P21" s="64"/>
    </row>
    <row r="22" spans="1:16" s="52" customFormat="1" ht="19" customHeight="1" x14ac:dyDescent="0.2">
      <c r="A22" s="62">
        <v>15</v>
      </c>
      <c r="B22" s="59"/>
      <c r="C22" s="54"/>
      <c r="D22" s="55"/>
      <c r="E22" s="56"/>
      <c r="F22" s="56"/>
      <c r="G22" s="54"/>
      <c r="H22" s="55"/>
      <c r="I22" s="56"/>
      <c r="J22" s="56"/>
      <c r="K22" s="73"/>
      <c r="L22" s="44" t="str">
        <f t="shared" si="0"/>
        <v/>
      </c>
      <c r="M22" s="45"/>
      <c r="N22" s="62"/>
      <c r="O22" s="63" t="str">
        <f t="shared" si="1"/>
        <v>入力してください</v>
      </c>
      <c r="P22" s="64"/>
    </row>
    <row r="23" spans="1:16" s="52" customFormat="1" ht="19" customHeight="1" x14ac:dyDescent="0.2">
      <c r="A23" s="62">
        <v>16</v>
      </c>
      <c r="B23" s="59"/>
      <c r="C23" s="54"/>
      <c r="D23" s="55"/>
      <c r="E23" s="56"/>
      <c r="F23" s="56"/>
      <c r="G23" s="54"/>
      <c r="H23" s="55"/>
      <c r="I23" s="56"/>
      <c r="J23" s="56"/>
      <c r="K23" s="73"/>
      <c r="L23" s="44" t="str">
        <f t="shared" si="0"/>
        <v/>
      </c>
      <c r="M23" s="45"/>
      <c r="N23" s="62"/>
      <c r="O23" s="63" t="str">
        <f t="shared" si="1"/>
        <v>入力してください</v>
      </c>
      <c r="P23" s="64"/>
    </row>
    <row r="24" spans="1:16" s="52" customFormat="1" ht="19" customHeight="1" x14ac:dyDescent="0.2">
      <c r="A24" s="62">
        <v>17</v>
      </c>
      <c r="B24" s="59"/>
      <c r="C24" s="54"/>
      <c r="D24" s="55"/>
      <c r="E24" s="56"/>
      <c r="F24" s="56"/>
      <c r="G24" s="54"/>
      <c r="H24" s="55"/>
      <c r="I24" s="56"/>
      <c r="J24" s="56"/>
      <c r="K24" s="73"/>
      <c r="L24" s="44" t="str">
        <f t="shared" si="0"/>
        <v/>
      </c>
      <c r="M24" s="45"/>
      <c r="N24" s="62"/>
      <c r="O24" s="63" t="str">
        <f t="shared" si="1"/>
        <v>入力してください</v>
      </c>
      <c r="P24" s="64"/>
    </row>
    <row r="25" spans="1:16" s="52" customFormat="1" ht="19" customHeight="1" x14ac:dyDescent="0.2">
      <c r="A25" s="62">
        <v>18</v>
      </c>
      <c r="B25" s="59"/>
      <c r="C25" s="54"/>
      <c r="D25" s="55"/>
      <c r="E25" s="56"/>
      <c r="F25" s="56"/>
      <c r="G25" s="54"/>
      <c r="H25" s="55"/>
      <c r="I25" s="56"/>
      <c r="J25" s="56"/>
      <c r="K25" s="73"/>
      <c r="L25" s="44" t="str">
        <f t="shared" si="0"/>
        <v/>
      </c>
      <c r="M25" s="45"/>
      <c r="N25" s="62"/>
      <c r="O25" s="63" t="str">
        <f t="shared" si="1"/>
        <v>入力してください</v>
      </c>
      <c r="P25" s="64"/>
    </row>
    <row r="26" spans="1:16" s="52" customFormat="1" ht="19" customHeight="1" x14ac:dyDescent="0.2">
      <c r="A26" s="62">
        <v>19</v>
      </c>
      <c r="B26" s="59"/>
      <c r="C26" s="54"/>
      <c r="D26" s="55"/>
      <c r="E26" s="56"/>
      <c r="F26" s="56"/>
      <c r="G26" s="54"/>
      <c r="H26" s="55"/>
      <c r="I26" s="56"/>
      <c r="J26" s="56"/>
      <c r="K26" s="73"/>
      <c r="L26" s="44" t="str">
        <f t="shared" si="0"/>
        <v/>
      </c>
      <c r="M26" s="45"/>
      <c r="N26" s="62"/>
      <c r="O26" s="63" t="str">
        <f t="shared" si="1"/>
        <v>入力してください</v>
      </c>
      <c r="P26" s="64"/>
    </row>
    <row r="27" spans="1:16" s="52" customFormat="1" ht="19" customHeight="1" x14ac:dyDescent="0.2">
      <c r="A27" s="62">
        <v>20</v>
      </c>
      <c r="B27" s="59"/>
      <c r="C27" s="54"/>
      <c r="D27" s="55"/>
      <c r="E27" s="56"/>
      <c r="F27" s="56"/>
      <c r="G27" s="54"/>
      <c r="H27" s="55"/>
      <c r="I27" s="56"/>
      <c r="J27" s="56"/>
      <c r="K27" s="73"/>
      <c r="L27" s="44" t="str">
        <f t="shared" si="0"/>
        <v/>
      </c>
      <c r="M27" s="45"/>
      <c r="N27" s="62"/>
      <c r="O27" s="63" t="str">
        <f t="shared" si="1"/>
        <v>入力してください</v>
      </c>
      <c r="P27" s="64"/>
    </row>
    <row r="28" spans="1:16" s="52" customFormat="1" ht="19" customHeight="1" x14ac:dyDescent="0.2">
      <c r="A28" s="62">
        <v>21</v>
      </c>
      <c r="B28" s="59"/>
      <c r="C28" s="54"/>
      <c r="D28" s="55"/>
      <c r="E28" s="56"/>
      <c r="F28" s="56"/>
      <c r="G28" s="54"/>
      <c r="H28" s="55"/>
      <c r="I28" s="56"/>
      <c r="J28" s="56"/>
      <c r="K28" s="73"/>
      <c r="L28" s="44" t="str">
        <f t="shared" si="0"/>
        <v/>
      </c>
      <c r="M28" s="45"/>
      <c r="N28" s="62"/>
      <c r="O28" s="63" t="str">
        <f t="shared" si="1"/>
        <v>入力してください</v>
      </c>
      <c r="P28" s="64"/>
    </row>
    <row r="29" spans="1:16" s="52" customFormat="1" ht="19" customHeight="1" x14ac:dyDescent="0.2">
      <c r="A29" s="62">
        <v>22</v>
      </c>
      <c r="B29" s="59"/>
      <c r="C29" s="54"/>
      <c r="D29" s="55"/>
      <c r="E29" s="56"/>
      <c r="F29" s="56"/>
      <c r="G29" s="54"/>
      <c r="H29" s="55"/>
      <c r="I29" s="56"/>
      <c r="J29" s="56"/>
      <c r="K29" s="73"/>
      <c r="L29" s="44" t="str">
        <f t="shared" si="0"/>
        <v/>
      </c>
      <c r="M29" s="45"/>
      <c r="N29" s="62"/>
      <c r="O29" s="63" t="str">
        <f t="shared" si="1"/>
        <v>入力してください</v>
      </c>
      <c r="P29" s="64"/>
    </row>
    <row r="30" spans="1:16" s="52" customFormat="1" ht="19" customHeight="1" x14ac:dyDescent="0.2">
      <c r="A30" s="62">
        <v>23</v>
      </c>
      <c r="B30" s="59"/>
      <c r="C30" s="54"/>
      <c r="D30" s="55"/>
      <c r="E30" s="56"/>
      <c r="F30" s="56"/>
      <c r="G30" s="54"/>
      <c r="H30" s="55"/>
      <c r="I30" s="56"/>
      <c r="J30" s="56"/>
      <c r="K30" s="73"/>
      <c r="L30" s="44" t="str">
        <f t="shared" si="0"/>
        <v/>
      </c>
      <c r="M30" s="45"/>
      <c r="N30" s="62"/>
      <c r="O30" s="63" t="str">
        <f t="shared" si="1"/>
        <v>入力してください</v>
      </c>
      <c r="P30" s="64"/>
    </row>
    <row r="31" spans="1:16" s="52" customFormat="1" ht="19" customHeight="1" x14ac:dyDescent="0.2">
      <c r="A31" s="62">
        <v>24</v>
      </c>
      <c r="B31" s="59"/>
      <c r="C31" s="54"/>
      <c r="D31" s="55"/>
      <c r="E31" s="56"/>
      <c r="F31" s="56"/>
      <c r="G31" s="54"/>
      <c r="H31" s="55"/>
      <c r="I31" s="56"/>
      <c r="J31" s="56"/>
      <c r="K31" s="73"/>
      <c r="L31" s="44" t="str">
        <f t="shared" si="0"/>
        <v/>
      </c>
      <c r="M31" s="45"/>
      <c r="N31" s="62"/>
      <c r="O31" s="63" t="str">
        <f t="shared" si="1"/>
        <v>入力してください</v>
      </c>
      <c r="P31" s="64"/>
    </row>
    <row r="32" spans="1:16" s="52" customFormat="1" ht="19" customHeight="1" x14ac:dyDescent="0.2">
      <c r="A32" s="62">
        <v>25</v>
      </c>
      <c r="B32" s="59"/>
      <c r="C32" s="54"/>
      <c r="D32" s="55"/>
      <c r="E32" s="56"/>
      <c r="F32" s="56"/>
      <c r="G32" s="54"/>
      <c r="H32" s="55"/>
      <c r="I32" s="56"/>
      <c r="J32" s="56"/>
      <c r="K32" s="73"/>
      <c r="L32" s="44" t="str">
        <f t="shared" si="0"/>
        <v/>
      </c>
      <c r="M32" s="45"/>
      <c r="N32" s="62"/>
      <c r="O32" s="63" t="str">
        <f t="shared" si="1"/>
        <v>入力してください</v>
      </c>
      <c r="P32" s="64"/>
    </row>
    <row r="33" spans="1:24" s="52" customFormat="1" ht="19" customHeight="1" x14ac:dyDescent="0.2">
      <c r="A33" s="62">
        <v>26</v>
      </c>
      <c r="B33" s="59"/>
      <c r="C33" s="54"/>
      <c r="D33" s="55"/>
      <c r="E33" s="56"/>
      <c r="F33" s="56"/>
      <c r="G33" s="54"/>
      <c r="H33" s="55"/>
      <c r="I33" s="56"/>
      <c r="J33" s="56"/>
      <c r="K33" s="73"/>
      <c r="L33" s="44" t="str">
        <f t="shared" si="0"/>
        <v/>
      </c>
      <c r="M33" s="45"/>
      <c r="N33" s="62"/>
      <c r="O33" s="63" t="str">
        <f t="shared" si="1"/>
        <v>入力してください</v>
      </c>
      <c r="P33" s="64"/>
    </row>
    <row r="34" spans="1:24" s="52" customFormat="1" ht="19" customHeight="1" x14ac:dyDescent="0.2">
      <c r="A34" s="62">
        <v>27</v>
      </c>
      <c r="B34" s="59"/>
      <c r="C34" s="54"/>
      <c r="D34" s="55"/>
      <c r="E34" s="56"/>
      <c r="F34" s="56"/>
      <c r="G34" s="54"/>
      <c r="H34" s="55"/>
      <c r="I34" s="56"/>
      <c r="J34" s="56"/>
      <c r="K34" s="73"/>
      <c r="L34" s="44" t="str">
        <f t="shared" si="0"/>
        <v/>
      </c>
      <c r="M34" s="45"/>
      <c r="N34" s="62"/>
      <c r="O34" s="63" t="str">
        <f t="shared" si="1"/>
        <v>入力してください</v>
      </c>
      <c r="P34" s="64"/>
    </row>
    <row r="35" spans="1:24" s="52" customFormat="1" ht="19" customHeight="1" x14ac:dyDescent="0.2">
      <c r="A35" s="62">
        <v>28</v>
      </c>
      <c r="B35" s="59"/>
      <c r="C35" s="54"/>
      <c r="D35" s="55"/>
      <c r="E35" s="56"/>
      <c r="F35" s="56"/>
      <c r="G35" s="54"/>
      <c r="H35" s="55"/>
      <c r="I35" s="56"/>
      <c r="J35" s="56"/>
      <c r="K35" s="73"/>
      <c r="L35" s="44" t="str">
        <f t="shared" si="0"/>
        <v/>
      </c>
      <c r="M35" s="45"/>
      <c r="N35" s="62"/>
      <c r="O35" s="63" t="str">
        <f t="shared" si="1"/>
        <v>入力してください</v>
      </c>
      <c r="P35" s="64"/>
    </row>
    <row r="36" spans="1:24" s="52" customFormat="1" ht="19" customHeight="1" x14ac:dyDescent="0.2">
      <c r="A36" s="62">
        <v>29</v>
      </c>
      <c r="B36" s="59"/>
      <c r="C36" s="54"/>
      <c r="D36" s="55"/>
      <c r="E36" s="56"/>
      <c r="F36" s="56"/>
      <c r="G36" s="54"/>
      <c r="H36" s="55"/>
      <c r="I36" s="56"/>
      <c r="J36" s="56"/>
      <c r="K36" s="73"/>
      <c r="L36" s="44" t="str">
        <f t="shared" si="0"/>
        <v/>
      </c>
      <c r="M36" s="45"/>
      <c r="N36" s="62"/>
      <c r="O36" s="63" t="str">
        <f t="shared" si="1"/>
        <v>入力してください</v>
      </c>
      <c r="P36" s="64"/>
    </row>
    <row r="37" spans="1:24" s="52" customFormat="1" ht="19" customHeight="1" thickBot="1" x14ac:dyDescent="0.25">
      <c r="A37" s="62">
        <v>30</v>
      </c>
      <c r="B37" s="60"/>
      <c r="C37" s="76"/>
      <c r="D37" s="74"/>
      <c r="E37" s="74"/>
      <c r="F37" s="74"/>
      <c r="G37" s="76"/>
      <c r="H37" s="74"/>
      <c r="I37" s="61"/>
      <c r="J37" s="61"/>
      <c r="K37" s="75"/>
      <c r="L37" s="68" t="str">
        <f t="shared" si="0"/>
        <v/>
      </c>
      <c r="M37" s="48"/>
      <c r="N37" s="62"/>
      <c r="O37" s="63" t="str">
        <f t="shared" si="1"/>
        <v>入力してください</v>
      </c>
      <c r="P37" s="64"/>
    </row>
    <row r="38" spans="1:24" ht="22.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P38" s="15"/>
      <c r="X38" s="12"/>
    </row>
    <row r="39" spans="1:24" ht="22.5" customHeight="1" x14ac:dyDescent="0.2">
      <c r="P39" s="15"/>
      <c r="Q39" s="18"/>
      <c r="R39" s="18"/>
      <c r="S39" s="18"/>
      <c r="T39" s="18"/>
      <c r="U39" s="18"/>
      <c r="V39" s="18"/>
      <c r="W39" s="18"/>
      <c r="X39" s="18"/>
    </row>
    <row r="40" spans="1:24" ht="22.5" customHeight="1" x14ac:dyDescent="0.2">
      <c r="P40" s="15"/>
      <c r="Q40" s="19"/>
      <c r="R40" s="19"/>
      <c r="S40" s="19"/>
      <c r="T40" s="19"/>
      <c r="U40" s="19"/>
      <c r="V40" s="19"/>
      <c r="W40" s="19"/>
      <c r="X40" s="19"/>
    </row>
    <row r="41" spans="1:24" ht="22.5" customHeight="1" x14ac:dyDescent="0.2">
      <c r="P41" s="15"/>
    </row>
    <row r="42" spans="1:24" ht="22.5" customHeight="1" x14ac:dyDescent="0.2">
      <c r="P42" s="15"/>
      <c r="Q42" s="10"/>
      <c r="R42" s="10"/>
      <c r="S42" s="10"/>
      <c r="T42" s="10"/>
      <c r="U42" s="10"/>
      <c r="V42" s="10"/>
      <c r="W42" s="10"/>
      <c r="X42" s="10"/>
    </row>
    <row r="43" spans="1:24" ht="22.5" customHeight="1" x14ac:dyDescent="0.2">
      <c r="P43" s="15"/>
      <c r="Q43" s="9"/>
      <c r="R43" s="9"/>
      <c r="S43" s="9"/>
      <c r="T43" s="9"/>
      <c r="U43" s="9"/>
      <c r="V43" s="11"/>
      <c r="W43" s="28"/>
      <c r="X43" s="28"/>
    </row>
    <row r="44" spans="1:24" ht="22.5" customHeight="1" x14ac:dyDescent="0.2">
      <c r="P44" s="15"/>
      <c r="Q44" s="9"/>
      <c r="R44" s="9"/>
      <c r="S44" s="9"/>
      <c r="T44" s="9"/>
      <c r="U44" s="9"/>
      <c r="V44" s="11"/>
      <c r="W44" s="28"/>
      <c r="X44" s="28"/>
    </row>
    <row r="45" spans="1:24" ht="22.5" customHeight="1" x14ac:dyDescent="0.2">
      <c r="P45" s="3"/>
      <c r="Q45" s="3"/>
      <c r="R45" s="3"/>
      <c r="S45" s="3"/>
      <c r="T45" s="3"/>
      <c r="U45" s="3"/>
      <c r="V45" s="3"/>
      <c r="W45" s="3"/>
      <c r="X45" s="3"/>
    </row>
    <row r="46" spans="1:24" ht="22.5" customHeight="1" x14ac:dyDescent="0.2">
      <c r="P46" s="90"/>
      <c r="Q46" s="90"/>
      <c r="R46" s="87"/>
      <c r="S46" s="20"/>
      <c r="T46" s="21"/>
      <c r="U46" s="21"/>
      <c r="V46" s="21"/>
      <c r="W46" s="87"/>
      <c r="X46" s="90"/>
    </row>
    <row r="47" spans="1:24" ht="22.5" customHeight="1" x14ac:dyDescent="0.2">
      <c r="P47" s="90"/>
      <c r="Q47" s="90"/>
      <c r="R47" s="87"/>
      <c r="S47" s="22"/>
      <c r="T47" s="22"/>
      <c r="U47" s="22"/>
      <c r="V47" s="22"/>
      <c r="W47" s="87"/>
      <c r="X47" s="90"/>
    </row>
    <row r="48" spans="1:24" x14ac:dyDescent="0.2">
      <c r="P48" s="23"/>
      <c r="Q48" s="24"/>
      <c r="R48" s="25"/>
      <c r="S48" s="25"/>
      <c r="T48" s="26"/>
      <c r="U48" s="25"/>
      <c r="V48" s="26"/>
      <c r="W48" s="25"/>
      <c r="X48" s="27"/>
    </row>
    <row r="49" spans="16:24" x14ac:dyDescent="0.2">
      <c r="P49" s="23"/>
      <c r="Q49" s="24"/>
      <c r="R49" s="25"/>
      <c r="S49" s="25"/>
      <c r="T49" s="26"/>
      <c r="U49" s="25"/>
      <c r="V49" s="26"/>
      <c r="W49" s="25"/>
      <c r="X49" s="27"/>
    </row>
    <row r="50" spans="16:24" x14ac:dyDescent="0.2">
      <c r="P50" s="23"/>
      <c r="Q50" s="24"/>
      <c r="R50" s="25"/>
      <c r="S50" s="25"/>
      <c r="T50" s="26"/>
      <c r="U50" s="25"/>
      <c r="V50" s="26"/>
      <c r="W50" s="25"/>
      <c r="X50" s="27"/>
    </row>
    <row r="51" spans="16:24" x14ac:dyDescent="0.2">
      <c r="P51" s="23"/>
      <c r="Q51" s="24"/>
      <c r="R51" s="25"/>
      <c r="S51" s="25"/>
      <c r="T51" s="26"/>
      <c r="U51" s="25"/>
      <c r="V51" s="26"/>
      <c r="W51" s="25"/>
      <c r="X51" s="27"/>
    </row>
    <row r="52" spans="16:24" x14ac:dyDescent="0.2">
      <c r="P52" s="23"/>
      <c r="Q52" s="24"/>
      <c r="R52" s="25"/>
      <c r="S52" s="25"/>
      <c r="T52" s="26"/>
      <c r="U52" s="25"/>
      <c r="V52" s="26"/>
      <c r="W52" s="25"/>
      <c r="X52" s="27"/>
    </row>
    <row r="53" spans="16:24" x14ac:dyDescent="0.2">
      <c r="P53" s="23"/>
      <c r="Q53" s="24"/>
      <c r="R53" s="25"/>
      <c r="S53" s="25"/>
      <c r="T53" s="26"/>
      <c r="U53" s="25"/>
      <c r="V53" s="26"/>
      <c r="W53" s="25"/>
      <c r="X53" s="27"/>
    </row>
    <row r="54" spans="16:24" x14ac:dyDescent="0.2">
      <c r="P54" s="23"/>
      <c r="Q54" s="24"/>
      <c r="R54" s="25"/>
      <c r="S54" s="25"/>
      <c r="T54" s="26"/>
      <c r="U54" s="25"/>
      <c r="V54" s="26"/>
      <c r="W54" s="25"/>
      <c r="X54" s="27"/>
    </row>
    <row r="55" spans="16:24" x14ac:dyDescent="0.2">
      <c r="P55" s="23"/>
      <c r="Q55" s="24"/>
      <c r="R55" s="25"/>
      <c r="S55" s="25"/>
      <c r="T55" s="26"/>
      <c r="U55" s="25"/>
      <c r="V55" s="26"/>
      <c r="W55" s="25"/>
      <c r="X55" s="27"/>
    </row>
    <row r="56" spans="16:24" x14ac:dyDescent="0.2">
      <c r="P56" s="23"/>
      <c r="Q56" s="24"/>
      <c r="R56" s="25"/>
      <c r="S56" s="25"/>
      <c r="T56" s="26"/>
      <c r="U56" s="25"/>
      <c r="V56" s="26"/>
      <c r="W56" s="25"/>
      <c r="X56" s="27"/>
    </row>
    <row r="57" spans="16:24" x14ac:dyDescent="0.2">
      <c r="P57" s="23"/>
      <c r="Q57" s="24"/>
      <c r="R57" s="25"/>
      <c r="S57" s="25"/>
      <c r="T57" s="26"/>
      <c r="U57" s="25"/>
      <c r="V57" s="26"/>
      <c r="W57" s="25"/>
      <c r="X57" s="27"/>
    </row>
    <row r="58" spans="16:24" x14ac:dyDescent="0.2">
      <c r="P58" s="23"/>
      <c r="Q58" s="24"/>
      <c r="R58" s="25"/>
      <c r="S58" s="25"/>
      <c r="T58" s="26"/>
      <c r="U58" s="25"/>
      <c r="V58" s="26"/>
      <c r="W58" s="25"/>
      <c r="X58" s="27"/>
    </row>
    <row r="59" spans="16:24" x14ac:dyDescent="0.2">
      <c r="P59" s="23"/>
      <c r="Q59" s="24"/>
      <c r="R59" s="25"/>
      <c r="S59" s="25"/>
      <c r="T59" s="26"/>
      <c r="U59" s="25"/>
      <c r="V59" s="26"/>
      <c r="W59" s="25"/>
      <c r="X59" s="27"/>
    </row>
    <row r="60" spans="16:24" x14ac:dyDescent="0.2">
      <c r="P60" s="23"/>
      <c r="Q60" s="24"/>
      <c r="R60" s="25"/>
      <c r="S60" s="25"/>
      <c r="T60" s="26"/>
      <c r="U60" s="25"/>
      <c r="V60" s="26"/>
      <c r="W60" s="25"/>
      <c r="X60" s="27"/>
    </row>
    <row r="61" spans="16:24" x14ac:dyDescent="0.2">
      <c r="P61" s="23"/>
      <c r="Q61" s="24"/>
      <c r="R61" s="25"/>
      <c r="S61" s="25"/>
      <c r="T61" s="26"/>
      <c r="U61" s="25"/>
      <c r="V61" s="26"/>
      <c r="W61" s="25"/>
      <c r="X61" s="27"/>
    </row>
    <row r="62" spans="16:24" x14ac:dyDescent="0.2">
      <c r="P62" s="23"/>
      <c r="Q62" s="24"/>
      <c r="R62" s="25"/>
      <c r="S62" s="25"/>
      <c r="T62" s="26"/>
      <c r="U62" s="25"/>
      <c r="V62" s="26"/>
      <c r="W62" s="25"/>
      <c r="X62" s="27"/>
    </row>
    <row r="63" spans="16:24" x14ac:dyDescent="0.2">
      <c r="P63" s="23"/>
      <c r="Q63" s="24"/>
      <c r="R63" s="25"/>
      <c r="S63" s="25"/>
      <c r="T63" s="26"/>
      <c r="U63" s="25"/>
      <c r="V63" s="26"/>
      <c r="W63" s="25"/>
      <c r="X63" s="27"/>
    </row>
    <row r="64" spans="16:24" x14ac:dyDescent="0.2">
      <c r="P64" s="23"/>
      <c r="Q64" s="24"/>
      <c r="R64" s="25"/>
      <c r="S64" s="25"/>
      <c r="T64" s="26"/>
      <c r="U64" s="25"/>
      <c r="V64" s="26"/>
      <c r="W64" s="25"/>
      <c r="X64" s="27"/>
    </row>
    <row r="65" spans="16:24" x14ac:dyDescent="0.2">
      <c r="P65" s="23"/>
      <c r="Q65" s="24"/>
      <c r="R65" s="25"/>
      <c r="S65" s="25"/>
      <c r="T65" s="26"/>
      <c r="U65" s="25"/>
      <c r="V65" s="26"/>
      <c r="W65" s="25"/>
      <c r="X65" s="27"/>
    </row>
    <row r="66" spans="16:24" x14ac:dyDescent="0.2">
      <c r="P66" s="23"/>
      <c r="Q66" s="24"/>
      <c r="R66" s="25"/>
      <c r="S66" s="25"/>
      <c r="T66" s="26"/>
      <c r="U66" s="25"/>
      <c r="V66" s="26"/>
      <c r="W66" s="25"/>
      <c r="X66" s="27"/>
    </row>
    <row r="67" spans="16:24" x14ac:dyDescent="0.2">
      <c r="P67" s="23"/>
      <c r="Q67" s="24"/>
      <c r="R67" s="25"/>
      <c r="S67" s="25"/>
      <c r="T67" s="26"/>
      <c r="U67" s="25"/>
      <c r="V67" s="26"/>
      <c r="W67" s="25"/>
      <c r="X67" s="27"/>
    </row>
    <row r="68" spans="16:24" x14ac:dyDescent="0.2">
      <c r="P68" s="23"/>
      <c r="Q68" s="24"/>
      <c r="R68" s="25"/>
      <c r="S68" s="25"/>
      <c r="T68" s="26"/>
      <c r="U68" s="25"/>
      <c r="V68" s="26"/>
      <c r="W68" s="25"/>
      <c r="X68" s="27"/>
    </row>
    <row r="69" spans="16:24" x14ac:dyDescent="0.2">
      <c r="P69" s="23"/>
      <c r="Q69" s="24"/>
      <c r="R69" s="25"/>
      <c r="S69" s="25"/>
      <c r="T69" s="26"/>
      <c r="U69" s="25"/>
      <c r="V69" s="26"/>
      <c r="W69" s="25"/>
      <c r="X69" s="27"/>
    </row>
    <row r="70" spans="16:24" x14ac:dyDescent="0.2">
      <c r="P70" s="23"/>
      <c r="Q70" s="24"/>
      <c r="R70" s="25"/>
      <c r="S70" s="25"/>
      <c r="T70" s="26"/>
      <c r="U70" s="25"/>
      <c r="V70" s="26"/>
      <c r="W70" s="25"/>
      <c r="X70" s="27"/>
    </row>
    <row r="71" spans="16:24" x14ac:dyDescent="0.2">
      <c r="P71" s="23"/>
      <c r="Q71" s="24"/>
      <c r="R71" s="25"/>
      <c r="S71" s="25"/>
      <c r="T71" s="26"/>
      <c r="U71" s="25"/>
      <c r="V71" s="26"/>
      <c r="W71" s="25"/>
      <c r="X71" s="27"/>
    </row>
    <row r="72" spans="16:24" x14ac:dyDescent="0.2">
      <c r="P72" s="23"/>
      <c r="Q72" s="24"/>
      <c r="R72" s="25"/>
      <c r="S72" s="25"/>
      <c r="T72" s="26"/>
      <c r="U72" s="25"/>
      <c r="V72" s="26"/>
      <c r="W72" s="25"/>
      <c r="X72" s="27"/>
    </row>
    <row r="73" spans="16:24" x14ac:dyDescent="0.2">
      <c r="P73" s="23"/>
      <c r="Q73" s="24"/>
      <c r="R73" s="25"/>
      <c r="S73" s="25"/>
      <c r="T73" s="26"/>
      <c r="U73" s="25"/>
      <c r="V73" s="26"/>
      <c r="W73" s="25"/>
      <c r="X73" s="27"/>
    </row>
    <row r="74" spans="16:24" x14ac:dyDescent="0.2">
      <c r="P74" s="23"/>
      <c r="Q74" s="24"/>
      <c r="R74" s="25"/>
      <c r="S74" s="25"/>
      <c r="T74" s="26"/>
      <c r="U74" s="25"/>
      <c r="V74" s="26"/>
      <c r="W74" s="25"/>
      <c r="X74" s="27"/>
    </row>
    <row r="75" spans="16:24" x14ac:dyDescent="0.2">
      <c r="P75" s="23"/>
      <c r="Q75" s="24"/>
      <c r="R75" s="25"/>
      <c r="S75" s="25"/>
      <c r="T75" s="26"/>
      <c r="U75" s="25"/>
      <c r="V75" s="26"/>
      <c r="W75" s="25"/>
      <c r="X75" s="27"/>
    </row>
    <row r="76" spans="16:24" x14ac:dyDescent="0.2">
      <c r="P76" s="23"/>
      <c r="Q76" s="24"/>
      <c r="R76" s="25"/>
      <c r="S76" s="25"/>
      <c r="T76" s="26"/>
      <c r="U76" s="25"/>
      <c r="V76" s="26"/>
      <c r="W76" s="25"/>
      <c r="X76" s="27"/>
    </row>
    <row r="77" spans="16:24" x14ac:dyDescent="0.2">
      <c r="P77" s="23"/>
      <c r="Q77" s="24"/>
      <c r="R77" s="25"/>
      <c r="S77" s="25"/>
      <c r="T77" s="26"/>
      <c r="U77" s="25"/>
      <c r="V77" s="26"/>
      <c r="W77" s="25"/>
      <c r="X77" s="27"/>
    </row>
  </sheetData>
  <mergeCells count="13">
    <mergeCell ref="X46:X47"/>
    <mergeCell ref="H6:H7"/>
    <mergeCell ref="P46:P47"/>
    <mergeCell ref="Q46:Q47"/>
    <mergeCell ref="R46:R47"/>
    <mergeCell ref="L6:L7"/>
    <mergeCell ref="O6:O7"/>
    <mergeCell ref="B6:B7"/>
    <mergeCell ref="C6:C7"/>
    <mergeCell ref="D6:D7"/>
    <mergeCell ref="K6:K7"/>
    <mergeCell ref="W46:W47"/>
    <mergeCell ref="F6:F7"/>
  </mergeCells>
  <phoneticPr fontId="2"/>
  <conditionalFormatting sqref="B3:B4">
    <cfRule type="containsBlanks" dxfId="1" priority="1">
      <formula>LEN(TRIM(B3))=0</formula>
    </cfRule>
    <cfRule type="containsBlanks" dxfId="0" priority="2">
      <formula>LEN(TRIM(B3))=0</formula>
    </cfRule>
  </conditionalFormatting>
  <dataValidations count="3">
    <dataValidation type="list" allowBlank="1" showInputMessage="1" showErrorMessage="1" sqref="Q48:Q77" xr:uid="{DBBDCD93-0D75-4718-BB18-3FF1158AE9DE}">
      <formula1>",A,g,T,cap,枚,個,包,mL"</formula1>
    </dataValidation>
    <dataValidation type="list" allowBlank="1" showInputMessage="1" showErrorMessage="1" sqref="B4" xr:uid="{63D3D953-8B1D-4783-A1C3-90950D5C2CD2}">
      <formula1>"京都市北区,京都市上京区,京都市左京区,京都市中京区,京都市東山区,京都市下京区,京都市南区,京都市右京区,京都市伏見区,京都市山科区,京都市西京区,福知山市,舞鶴市,綾部市,宇治市,宮津市,亀岡市,城陽市,向日市,長岡京市,八幡市,京田辺市,京丹後市,南丹市,木津川市,大山崎町,久御山町,井手町,宇治田原町,笠置町,和束町,精華町,南山城村,京丹波町,伊根町,与謝野町"</formula1>
    </dataValidation>
    <dataValidation type="list" allowBlank="1" showInputMessage="1" showErrorMessage="1" sqref="C8:C37" xr:uid="{A26DCCDD-E2DC-4DC9-B590-B6893D15EB00}">
      <formula1>",A,g,T,cap,枚,個,包,mL,V"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F38BB-2B7F-47D9-83E7-C55F4BC9E614}">
  <sheetPr>
    <pageSetUpPr fitToPage="1"/>
  </sheetPr>
  <dimension ref="A1:AC41"/>
  <sheetViews>
    <sheetView view="pageBreakPreview" zoomScale="106" zoomScaleNormal="106" zoomScaleSheetLayoutView="106" workbookViewId="0">
      <selection activeCell="H22" sqref="H22"/>
    </sheetView>
  </sheetViews>
  <sheetFormatPr defaultRowHeight="13" x14ac:dyDescent="0.2"/>
  <cols>
    <col min="1" max="1" width="35.6328125" customWidth="1"/>
    <col min="2" max="2" width="5.6328125" customWidth="1"/>
    <col min="3" max="3" width="13.6328125" customWidth="1"/>
    <col min="4" max="6" width="10.6328125" customWidth="1"/>
    <col min="7" max="7" width="13.6328125" customWidth="1"/>
    <col min="8" max="8" width="25.90625" customWidth="1"/>
    <col min="9" max="9" width="14.90625" customWidth="1"/>
    <col min="27" max="29" width="9" hidden="1" customWidth="1"/>
  </cols>
  <sheetData>
    <row r="1" spans="1:29" ht="16" x14ac:dyDescent="0.2">
      <c r="A1" s="29" t="s">
        <v>9</v>
      </c>
      <c r="B1" s="1"/>
      <c r="C1" s="1"/>
      <c r="D1" s="1"/>
      <c r="E1" s="1"/>
      <c r="F1" s="1"/>
      <c r="G1" s="1"/>
      <c r="H1" s="1"/>
    </row>
    <row r="2" spans="1:29" x14ac:dyDescent="0.2">
      <c r="A2" s="1"/>
      <c r="B2" s="1"/>
      <c r="C2" s="1"/>
      <c r="D2" s="1"/>
      <c r="E2" s="1"/>
      <c r="F2" s="1"/>
      <c r="G2" s="1"/>
      <c r="H2" s="12"/>
    </row>
    <row r="3" spans="1:29" ht="20.5" x14ac:dyDescent="0.2">
      <c r="A3" s="96" t="s">
        <v>6</v>
      </c>
      <c r="B3" s="96"/>
      <c r="C3" s="96"/>
      <c r="D3" s="96"/>
      <c r="E3" s="96"/>
      <c r="F3" s="96"/>
      <c r="G3" s="96"/>
      <c r="H3" s="96"/>
      <c r="I3" s="96"/>
    </row>
    <row r="4" spans="1:29" x14ac:dyDescent="0.2">
      <c r="A4" s="97" t="s">
        <v>7</v>
      </c>
      <c r="B4" s="97"/>
      <c r="C4" s="97"/>
      <c r="D4" s="97"/>
      <c r="E4" s="97"/>
      <c r="F4" s="97"/>
      <c r="G4" s="97"/>
      <c r="H4" s="97"/>
      <c r="I4" s="97"/>
    </row>
    <row r="5" spans="1:29" x14ac:dyDescent="0.2">
      <c r="A5" s="1"/>
      <c r="B5" s="1"/>
      <c r="C5" s="1"/>
      <c r="D5" s="1"/>
      <c r="E5" s="1"/>
      <c r="F5" s="1"/>
      <c r="G5" s="1"/>
      <c r="H5" s="1"/>
    </row>
    <row r="6" spans="1:29" x14ac:dyDescent="0.2">
      <c r="A6" s="9" t="s">
        <v>8</v>
      </c>
      <c r="B6" s="10"/>
      <c r="C6" s="10"/>
      <c r="D6" s="10"/>
      <c r="E6" s="10"/>
      <c r="F6" s="10"/>
      <c r="G6" s="10"/>
      <c r="H6" s="10"/>
    </row>
    <row r="7" spans="1:29" x14ac:dyDescent="0.2">
      <c r="A7" s="9"/>
      <c r="B7" s="9"/>
      <c r="C7" s="9"/>
      <c r="D7" s="9" t="s">
        <v>5</v>
      </c>
      <c r="F7" s="11" t="s">
        <v>3</v>
      </c>
      <c r="G7" s="102" t="str">
        <f>IF('受払数量届（R7）'!B4&lt;&gt;"",'受払数量届（R7）'!B4,"")</f>
        <v/>
      </c>
      <c r="H7" s="102"/>
    </row>
    <row r="8" spans="1:29" x14ac:dyDescent="0.2">
      <c r="A8" s="9"/>
      <c r="B8" s="9"/>
      <c r="C8" s="9"/>
      <c r="D8" s="9"/>
      <c r="E8" s="9"/>
      <c r="F8" s="11" t="s">
        <v>4</v>
      </c>
      <c r="G8" s="102" t="str">
        <f>IF('受払数量届（R7）'!B3&lt;&gt;"",'受払数量届（R7）'!B3,"")</f>
        <v/>
      </c>
      <c r="H8" s="102"/>
    </row>
    <row r="9" spans="1:29" x14ac:dyDescent="0.2">
      <c r="A9" s="3"/>
      <c r="B9" s="3"/>
      <c r="C9" s="3"/>
      <c r="D9" s="3"/>
      <c r="E9" s="3"/>
      <c r="F9" s="3"/>
      <c r="G9" s="102"/>
      <c r="H9" s="102"/>
    </row>
    <row r="10" spans="1:29" ht="42" customHeight="1" x14ac:dyDescent="0.2">
      <c r="A10" s="103" t="s">
        <v>0</v>
      </c>
      <c r="B10" s="103" t="s">
        <v>1</v>
      </c>
      <c r="C10" s="105" t="s">
        <v>13</v>
      </c>
      <c r="D10" s="4" t="s">
        <v>12</v>
      </c>
      <c r="E10" s="5"/>
      <c r="F10" s="6"/>
      <c r="G10" s="105" t="s">
        <v>14</v>
      </c>
      <c r="H10" s="98" t="s">
        <v>2</v>
      </c>
      <c r="I10" s="99"/>
    </row>
    <row r="11" spans="1:29" ht="37.5" customHeight="1" x14ac:dyDescent="0.2">
      <c r="A11" s="104"/>
      <c r="B11" s="104"/>
      <c r="C11" s="106"/>
      <c r="D11" s="7" t="s">
        <v>10</v>
      </c>
      <c r="E11" s="8"/>
      <c r="F11" s="7" t="s">
        <v>11</v>
      </c>
      <c r="G11" s="107"/>
      <c r="H11" s="100"/>
      <c r="I11" s="101"/>
    </row>
    <row r="12" spans="1:29" s="69" customFormat="1" x14ac:dyDescent="0.2">
      <c r="A12" s="65" t="str">
        <f>IF('受払数量届（R7）'!B8="","",'受払数量届（R7）'!B8)</f>
        <v/>
      </c>
      <c r="B12" s="65" t="str">
        <f>IF('受払数量届（R7）'!C8="","",'受払数量届（R7）'!C8)</f>
        <v/>
      </c>
      <c r="C12" s="65" t="str">
        <f>IF('受払数量届（R7）'!D8="","",'受払数量届（R7）'!D8)</f>
        <v/>
      </c>
      <c r="D12" s="66" t="str">
        <f>IF('受払数量届（R7）'!E8="","",'受払数量届（R7）'!E8)</f>
        <v/>
      </c>
      <c r="E12" s="77" t="str">
        <f>IF('受払数量届（R7）'!G8="","",'受払数量届（R7）'!G8)</f>
        <v/>
      </c>
      <c r="F12" s="65" t="str">
        <f>IF('受払数量届（R7）'!H8="","",'受払数量届（R7）'!H8)</f>
        <v/>
      </c>
      <c r="G12" s="65" t="str">
        <f>IF('受払数量届（R7）'!K8="","",'受払数量届（R7）'!K8)</f>
        <v/>
      </c>
      <c r="H12" s="67" t="str">
        <f t="shared" ref="H12:H41" si="0">AA12&amp;IF(AND(AA12&lt;&gt;"",OR(AB12&lt;&gt;"",AC12&lt;&gt;"")),",","")&amp;AB12&amp;IF(AND(AB12&lt;&gt;"",AC12&lt;&gt;""),",","")&amp;AC12</f>
        <v/>
      </c>
      <c r="I12" s="43" t="str">
        <f>IF('受払数量届（R7）'!M8="","",'受払数量届（R7）'!M8)</f>
        <v/>
      </c>
      <c r="AA12" t="str">
        <f>IF('受払数量届（R7）'!G8&lt;&gt;"","再利用("&amp;'受払数量届（R7）'!G8&amp;")","")</f>
        <v/>
      </c>
      <c r="AB12" t="str">
        <f>IF('受払数量届（R7）'!I8&lt;&gt;"","麻薬事故"&amp;'受払数量届（R7）'!I8,"")</f>
        <v/>
      </c>
      <c r="AC12" t="str">
        <f>IF('受払数量届（R7）'!J8&lt;&gt;"","麻薬廃棄"&amp;'受払数量届（R7）'!J8,"")</f>
        <v/>
      </c>
    </row>
    <row r="13" spans="1:29" s="69" customFormat="1" x14ac:dyDescent="0.2">
      <c r="A13" s="65" t="str">
        <f>IF('受払数量届（R7）'!B9="","",'受払数量届（R7）'!B9)</f>
        <v/>
      </c>
      <c r="B13" s="65" t="str">
        <f>IF('受払数量届（R7）'!C9="","",'受払数量届（R7）'!C9)</f>
        <v/>
      </c>
      <c r="C13" s="65" t="str">
        <f>IF('受払数量届（R7）'!D9="","",'受払数量届（R7）'!D9)</f>
        <v/>
      </c>
      <c r="D13" s="66" t="str">
        <f>IF('受払数量届（R7）'!E9="","",'受払数量届（R7）'!E9)</f>
        <v/>
      </c>
      <c r="E13" s="77" t="str">
        <f>IF('受払数量届（R7）'!G9="","",'受払数量届（R7）'!G9)</f>
        <v/>
      </c>
      <c r="F13" s="65" t="str">
        <f>IF('受払数量届（R7）'!H9="","",'受払数量届（R7）'!H9)</f>
        <v/>
      </c>
      <c r="G13" s="65" t="str">
        <f>IF('受払数量届（R7）'!K9="","",'受払数量届（R7）'!K9)</f>
        <v/>
      </c>
      <c r="H13" s="67" t="str">
        <f t="shared" si="0"/>
        <v/>
      </c>
      <c r="I13" s="43" t="str">
        <f>IF('受払数量届（R7）'!M9="","",'受払数量届（R7）'!M9)</f>
        <v/>
      </c>
      <c r="AA13" t="str">
        <f>IF('受払数量届（R7）'!G9&lt;&gt;"","再利用("&amp;'受払数量届（R7）'!G9&amp;")","")</f>
        <v/>
      </c>
      <c r="AB13" t="str">
        <f>IF('受払数量届（R7）'!I9&lt;&gt;"","麻薬事故"&amp;'受払数量届（R7）'!I9,"")</f>
        <v/>
      </c>
      <c r="AC13" t="str">
        <f>IF('受払数量届（R7）'!J9&lt;&gt;"","麻薬廃棄"&amp;'受払数量届（R7）'!J9,"")</f>
        <v/>
      </c>
    </row>
    <row r="14" spans="1:29" s="69" customFormat="1" x14ac:dyDescent="0.2">
      <c r="A14" s="65" t="str">
        <f>IF('受払数量届（R7）'!B10="","",'受払数量届（R7）'!B10)</f>
        <v/>
      </c>
      <c r="B14" s="65" t="str">
        <f>IF('受払数量届（R7）'!C10="","",'受払数量届（R7）'!C10)</f>
        <v/>
      </c>
      <c r="C14" s="65" t="str">
        <f>IF('受払数量届（R7）'!D10="","",'受払数量届（R7）'!D10)</f>
        <v/>
      </c>
      <c r="D14" s="66" t="str">
        <f>IF('受払数量届（R7）'!E10="","",'受払数量届（R7）'!E10)</f>
        <v/>
      </c>
      <c r="E14" s="77" t="str">
        <f>IF('受払数量届（R7）'!G10="","",'受払数量届（R7）'!G10)</f>
        <v/>
      </c>
      <c r="F14" s="65" t="str">
        <f>IF('受払数量届（R7）'!H10="","",'受払数量届（R7）'!H10)</f>
        <v/>
      </c>
      <c r="G14" s="65" t="str">
        <f>IF('受払数量届（R7）'!K10="","",'受払数量届（R7）'!K10)</f>
        <v/>
      </c>
      <c r="H14" s="67" t="str">
        <f t="shared" si="0"/>
        <v/>
      </c>
      <c r="I14" s="43" t="str">
        <f>IF('受払数量届（R7）'!M10="","",'受払数量届（R7）'!M10)</f>
        <v/>
      </c>
      <c r="AA14" t="str">
        <f>IF('受払数量届（R7）'!G10&lt;&gt;"","再利用("&amp;'受払数量届（R7）'!G10&amp;")","")</f>
        <v/>
      </c>
      <c r="AB14" t="str">
        <f>IF('受払数量届（R7）'!I10&lt;&gt;"","麻薬事故"&amp;'受払数量届（R7）'!I10,"")</f>
        <v/>
      </c>
      <c r="AC14" t="str">
        <f>IF('受払数量届（R7）'!J10&lt;&gt;"","麻薬廃棄"&amp;'受払数量届（R7）'!J10,"")</f>
        <v/>
      </c>
    </row>
    <row r="15" spans="1:29" s="69" customFormat="1" x14ac:dyDescent="0.2">
      <c r="A15" s="65" t="str">
        <f>IF('受払数量届（R7）'!B11="","",'受払数量届（R7）'!B11)</f>
        <v/>
      </c>
      <c r="B15" s="65" t="str">
        <f>IF('受払数量届（R7）'!C11="","",'受払数量届（R7）'!C11)</f>
        <v/>
      </c>
      <c r="C15" s="65" t="str">
        <f>IF('受払数量届（R7）'!D11="","",'受払数量届（R7）'!D11)</f>
        <v/>
      </c>
      <c r="D15" s="66" t="str">
        <f>IF('受払数量届（R7）'!E11="","",'受払数量届（R7）'!E11)</f>
        <v/>
      </c>
      <c r="E15" s="77" t="str">
        <f>IF('受払数量届（R7）'!G11="","",'受払数量届（R7）'!G11)</f>
        <v/>
      </c>
      <c r="F15" s="65" t="str">
        <f>IF('受払数量届（R7）'!H11="","",'受払数量届（R7）'!H11)</f>
        <v/>
      </c>
      <c r="G15" s="65" t="str">
        <f>IF('受払数量届（R7）'!K11="","",'受払数量届（R7）'!K11)</f>
        <v/>
      </c>
      <c r="H15" s="67" t="str">
        <f t="shared" si="0"/>
        <v/>
      </c>
      <c r="I15" s="43" t="str">
        <f>IF('受払数量届（R7）'!M11="","",'受払数量届（R7）'!M11)</f>
        <v/>
      </c>
      <c r="AA15" t="str">
        <f>IF('受払数量届（R7）'!G11&lt;&gt;"","再利用("&amp;'受払数量届（R7）'!G11&amp;")","")</f>
        <v/>
      </c>
      <c r="AB15" t="str">
        <f>IF('受払数量届（R7）'!I11&lt;&gt;"","麻薬事故"&amp;'受払数量届（R7）'!I11,"")</f>
        <v/>
      </c>
      <c r="AC15" t="str">
        <f>IF('受払数量届（R7）'!J11&lt;&gt;"","麻薬廃棄"&amp;'受払数量届（R7）'!J11,"")</f>
        <v/>
      </c>
    </row>
    <row r="16" spans="1:29" s="69" customFormat="1" x14ac:dyDescent="0.2">
      <c r="A16" s="65" t="str">
        <f>IF('受払数量届（R7）'!B12="","",'受払数量届（R7）'!B12)</f>
        <v/>
      </c>
      <c r="B16" s="65" t="str">
        <f>IF('受払数量届（R7）'!C12="","",'受払数量届（R7）'!C12)</f>
        <v/>
      </c>
      <c r="C16" s="65" t="str">
        <f>IF('受払数量届（R7）'!D12="","",'受払数量届（R7）'!D12)</f>
        <v/>
      </c>
      <c r="D16" s="66" t="str">
        <f>IF('受払数量届（R7）'!E12="","",'受払数量届（R7）'!E12)</f>
        <v/>
      </c>
      <c r="E16" s="77" t="str">
        <f>IF('受払数量届（R7）'!G12="","",'受払数量届（R7）'!G12)</f>
        <v/>
      </c>
      <c r="F16" s="65" t="str">
        <f>IF('受払数量届（R7）'!H12="","",'受払数量届（R7）'!H12)</f>
        <v/>
      </c>
      <c r="G16" s="65" t="str">
        <f>IF('受払数量届（R7）'!K12="","",'受払数量届（R7）'!K12)</f>
        <v/>
      </c>
      <c r="H16" s="67" t="str">
        <f t="shared" si="0"/>
        <v/>
      </c>
      <c r="I16" s="43" t="str">
        <f>IF('受払数量届（R7）'!M12="","",'受払数量届（R7）'!M12)</f>
        <v/>
      </c>
      <c r="AA16" t="str">
        <f>IF('受払数量届（R7）'!G12&lt;&gt;"","再利用("&amp;'受払数量届（R7）'!G12&amp;")","")</f>
        <v/>
      </c>
      <c r="AB16" t="str">
        <f>IF('受払数量届（R7）'!I12&lt;&gt;"","麻薬事故"&amp;'受払数量届（R7）'!I12,"")</f>
        <v/>
      </c>
      <c r="AC16" t="str">
        <f>IF('受払数量届（R7）'!J12&lt;&gt;"","麻薬廃棄"&amp;'受払数量届（R7）'!J12,"")</f>
        <v/>
      </c>
    </row>
    <row r="17" spans="1:29" s="69" customFormat="1" x14ac:dyDescent="0.2">
      <c r="A17" s="65" t="str">
        <f>IF('受払数量届（R7）'!B13="","",'受払数量届（R7）'!B13)</f>
        <v/>
      </c>
      <c r="B17" s="65" t="str">
        <f>IF('受払数量届（R7）'!C13="","",'受払数量届（R7）'!C13)</f>
        <v/>
      </c>
      <c r="C17" s="65" t="str">
        <f>IF('受払数量届（R7）'!D13="","",'受払数量届（R7）'!D13)</f>
        <v/>
      </c>
      <c r="D17" s="66" t="str">
        <f>IF('受払数量届（R7）'!E13="","",'受払数量届（R7）'!E13)</f>
        <v/>
      </c>
      <c r="E17" s="77" t="str">
        <f>IF('受払数量届（R7）'!G13="","",'受払数量届（R7）'!G13)</f>
        <v/>
      </c>
      <c r="F17" s="65" t="str">
        <f>IF('受払数量届（R7）'!H13="","",'受払数量届（R7）'!H13)</f>
        <v/>
      </c>
      <c r="G17" s="65" t="str">
        <f>IF('受払数量届（R7）'!K13="","",'受払数量届（R7）'!K13)</f>
        <v/>
      </c>
      <c r="H17" s="67" t="str">
        <f t="shared" si="0"/>
        <v/>
      </c>
      <c r="I17" s="43" t="str">
        <f>IF('受払数量届（R7）'!M13="","",'受払数量届（R7）'!M13)</f>
        <v/>
      </c>
      <c r="AA17" t="str">
        <f>IF('受払数量届（R7）'!G13&lt;&gt;"","再利用("&amp;'受払数量届（R7）'!G13&amp;")","")</f>
        <v/>
      </c>
      <c r="AB17" t="str">
        <f>IF('受払数量届（R7）'!I13&lt;&gt;"","麻薬事故"&amp;'受払数量届（R7）'!I13,"")</f>
        <v/>
      </c>
      <c r="AC17" t="str">
        <f>IF('受払数量届（R7）'!J13&lt;&gt;"","麻薬廃棄"&amp;'受払数量届（R7）'!J13,"")</f>
        <v/>
      </c>
    </row>
    <row r="18" spans="1:29" s="69" customFormat="1" x14ac:dyDescent="0.2">
      <c r="A18" s="65" t="str">
        <f>IF('受払数量届（R7）'!B14="","",'受払数量届（R7）'!B14)</f>
        <v/>
      </c>
      <c r="B18" s="65" t="str">
        <f>IF('受払数量届（R7）'!C14="","",'受払数量届（R7）'!C14)</f>
        <v/>
      </c>
      <c r="C18" s="65" t="str">
        <f>IF('受払数量届（R7）'!D14="","",'受払数量届（R7）'!D14)</f>
        <v/>
      </c>
      <c r="D18" s="66" t="str">
        <f>IF('受払数量届（R7）'!E14="","",'受払数量届（R7）'!E14)</f>
        <v/>
      </c>
      <c r="E18" s="77" t="str">
        <f>IF('受払数量届（R7）'!G14="","",'受払数量届（R7）'!G14)</f>
        <v/>
      </c>
      <c r="F18" s="65" t="str">
        <f>IF('受払数量届（R7）'!H14="","",'受払数量届（R7）'!H14)</f>
        <v/>
      </c>
      <c r="G18" s="65" t="str">
        <f>IF('受払数量届（R7）'!K14="","",'受払数量届（R7）'!K14)</f>
        <v/>
      </c>
      <c r="H18" s="67" t="str">
        <f t="shared" si="0"/>
        <v/>
      </c>
      <c r="I18" s="43" t="str">
        <f>IF('受払数量届（R7）'!M14="","",'受払数量届（R7）'!M14)</f>
        <v/>
      </c>
      <c r="AA18" t="str">
        <f>IF('受払数量届（R7）'!G14&lt;&gt;"","再利用("&amp;'受払数量届（R7）'!G14&amp;")","")</f>
        <v/>
      </c>
      <c r="AB18" t="str">
        <f>IF('受払数量届（R7）'!I14&lt;&gt;"","麻薬事故"&amp;'受払数量届（R7）'!I14,"")</f>
        <v/>
      </c>
      <c r="AC18" t="str">
        <f>IF('受払数量届（R7）'!J14&lt;&gt;"","麻薬廃棄"&amp;'受払数量届（R7）'!J14,"")</f>
        <v/>
      </c>
    </row>
    <row r="19" spans="1:29" s="69" customFormat="1" x14ac:dyDescent="0.2">
      <c r="A19" s="65" t="str">
        <f>IF('受払数量届（R7）'!B15="","",'受払数量届（R7）'!B15)</f>
        <v/>
      </c>
      <c r="B19" s="65" t="str">
        <f>IF('受払数量届（R7）'!C15="","",'受払数量届（R7）'!C15)</f>
        <v/>
      </c>
      <c r="C19" s="65" t="str">
        <f>IF('受払数量届（R7）'!D15="","",'受払数量届（R7）'!D15)</f>
        <v/>
      </c>
      <c r="D19" s="66" t="str">
        <f>IF('受払数量届（R7）'!E15="","",'受払数量届（R7）'!E15)</f>
        <v/>
      </c>
      <c r="E19" s="77" t="str">
        <f>IF('受払数量届（R7）'!G15="","",'受払数量届（R7）'!G15)</f>
        <v/>
      </c>
      <c r="F19" s="65" t="str">
        <f>IF('受払数量届（R7）'!H15="","",'受払数量届（R7）'!H15)</f>
        <v/>
      </c>
      <c r="G19" s="65" t="str">
        <f>IF('受払数量届（R7）'!K15="","",'受払数量届（R7）'!K15)</f>
        <v/>
      </c>
      <c r="H19" s="67" t="str">
        <f t="shared" si="0"/>
        <v/>
      </c>
      <c r="I19" s="43" t="str">
        <f>IF('受払数量届（R7）'!M15="","",'受払数量届（R7）'!M15)</f>
        <v/>
      </c>
      <c r="AA19" t="str">
        <f>IF('受払数量届（R7）'!G15&lt;&gt;"","再利用("&amp;'受払数量届（R7）'!G15&amp;")","")</f>
        <v/>
      </c>
      <c r="AB19" t="str">
        <f>IF('受払数量届（R7）'!I15&lt;&gt;"","麻薬事故"&amp;'受払数量届（R7）'!I15,"")</f>
        <v/>
      </c>
      <c r="AC19" t="str">
        <f>IF('受払数量届（R7）'!J15&lt;&gt;"","麻薬廃棄"&amp;'受払数量届（R7）'!J15,"")</f>
        <v/>
      </c>
    </row>
    <row r="20" spans="1:29" s="69" customFormat="1" x14ac:dyDescent="0.2">
      <c r="A20" s="65" t="str">
        <f>IF('受払数量届（R7）'!B16="","",'受払数量届（R7）'!B16)</f>
        <v/>
      </c>
      <c r="B20" s="65" t="str">
        <f>IF('受払数量届（R7）'!C16="","",'受払数量届（R7）'!C16)</f>
        <v/>
      </c>
      <c r="C20" s="65" t="str">
        <f>IF('受払数量届（R7）'!D16="","",'受払数量届（R7）'!D16)</f>
        <v/>
      </c>
      <c r="D20" s="66" t="str">
        <f>IF('受払数量届（R7）'!E16="","",'受払数量届（R7）'!E16)</f>
        <v/>
      </c>
      <c r="E20" s="77" t="str">
        <f>IF('受払数量届（R7）'!G16="","",'受払数量届（R7）'!G16)</f>
        <v/>
      </c>
      <c r="F20" s="65" t="str">
        <f>IF('受払数量届（R7）'!H16="","",'受払数量届（R7）'!H16)</f>
        <v/>
      </c>
      <c r="G20" s="65" t="str">
        <f>IF('受払数量届（R7）'!K16="","",'受払数量届（R7）'!K16)</f>
        <v/>
      </c>
      <c r="H20" s="67" t="str">
        <f t="shared" si="0"/>
        <v/>
      </c>
      <c r="I20" s="43" t="str">
        <f>IF('受払数量届（R7）'!M16="","",'受払数量届（R7）'!M16)</f>
        <v/>
      </c>
      <c r="AA20" t="str">
        <f>IF('受払数量届（R7）'!G16&lt;&gt;"","再利用("&amp;'受払数量届（R7）'!G16&amp;")","")</f>
        <v/>
      </c>
      <c r="AB20" t="str">
        <f>IF('受払数量届（R7）'!I16&lt;&gt;"","麻薬事故"&amp;'受払数量届（R7）'!I16,"")</f>
        <v/>
      </c>
      <c r="AC20" t="str">
        <f>IF('受払数量届（R7）'!J16&lt;&gt;"","麻薬廃棄"&amp;'受払数量届（R7）'!J16,"")</f>
        <v/>
      </c>
    </row>
    <row r="21" spans="1:29" s="69" customFormat="1" x14ac:dyDescent="0.2">
      <c r="A21" s="65" t="str">
        <f>IF('受払数量届（R7）'!B17="","",'受払数量届（R7）'!B17)</f>
        <v/>
      </c>
      <c r="B21" s="65" t="str">
        <f>IF('受払数量届（R7）'!C17="","",'受払数量届（R7）'!C17)</f>
        <v/>
      </c>
      <c r="C21" s="65" t="str">
        <f>IF('受払数量届（R7）'!D17="","",'受払数量届（R7）'!D17)</f>
        <v/>
      </c>
      <c r="D21" s="66" t="str">
        <f>IF('受払数量届（R7）'!E17="","",'受払数量届（R7）'!E17)</f>
        <v/>
      </c>
      <c r="E21" s="77" t="str">
        <f>IF('受払数量届（R7）'!G17="","",'受払数量届（R7）'!G17)</f>
        <v/>
      </c>
      <c r="F21" s="65" t="str">
        <f>IF('受払数量届（R7）'!H17="","",'受払数量届（R7）'!H17)</f>
        <v/>
      </c>
      <c r="G21" s="65" t="str">
        <f>IF('受払数量届（R7）'!K17="","",'受払数量届（R7）'!K17)</f>
        <v/>
      </c>
      <c r="H21" s="67" t="str">
        <f t="shared" si="0"/>
        <v/>
      </c>
      <c r="I21" s="43" t="str">
        <f>IF('受払数量届（R7）'!M17="","",'受払数量届（R7）'!M17)</f>
        <v/>
      </c>
      <c r="AA21" t="str">
        <f>IF('受払数量届（R7）'!G17&lt;&gt;"","再利用("&amp;'受払数量届（R7）'!G17&amp;")","")</f>
        <v/>
      </c>
      <c r="AB21" t="str">
        <f>IF('受払数量届（R7）'!I17&lt;&gt;"","麻薬事故"&amp;'受払数量届（R7）'!I17,"")</f>
        <v/>
      </c>
      <c r="AC21" t="str">
        <f>IF('受払数量届（R7）'!J17&lt;&gt;"","麻薬廃棄"&amp;'受払数量届（R7）'!J17,"")</f>
        <v/>
      </c>
    </row>
    <row r="22" spans="1:29" s="69" customFormat="1" x14ac:dyDescent="0.2">
      <c r="A22" s="65" t="str">
        <f>IF('受払数量届（R7）'!B18="","",'受払数量届（R7）'!B18)</f>
        <v/>
      </c>
      <c r="B22" s="65" t="str">
        <f>IF('受払数量届（R7）'!C18="","",'受払数量届（R7）'!C18)</f>
        <v/>
      </c>
      <c r="C22" s="65" t="str">
        <f>IF('受払数量届（R7）'!D18="","",'受払数量届（R7）'!D18)</f>
        <v/>
      </c>
      <c r="D22" s="66" t="str">
        <f>IF('受払数量届（R7）'!E18="","",'受払数量届（R7）'!E18)</f>
        <v/>
      </c>
      <c r="E22" s="77" t="str">
        <f>IF('受払数量届（R7）'!G18="","",'受払数量届（R7）'!G18)</f>
        <v/>
      </c>
      <c r="F22" s="65" t="str">
        <f>IF('受払数量届（R7）'!H18="","",'受払数量届（R7）'!H18)</f>
        <v/>
      </c>
      <c r="G22" s="65" t="str">
        <f>IF('受払数量届（R7）'!K18="","",'受払数量届（R7）'!K18)</f>
        <v/>
      </c>
      <c r="H22" s="67" t="str">
        <f t="shared" si="0"/>
        <v/>
      </c>
      <c r="I22" s="43" t="str">
        <f>IF('受払数量届（R7）'!M18="","",'受払数量届（R7）'!M18)</f>
        <v/>
      </c>
      <c r="AA22" t="str">
        <f>IF('受払数量届（R7）'!G18&lt;&gt;"","再利用("&amp;'受払数量届（R7）'!G18&amp;")","")</f>
        <v/>
      </c>
      <c r="AB22" t="str">
        <f>IF('受払数量届（R7）'!I18&lt;&gt;"","麻薬事故"&amp;'受払数量届（R7）'!I18,"")</f>
        <v/>
      </c>
      <c r="AC22" t="str">
        <f>IF('受払数量届（R7）'!J18&lt;&gt;"","麻薬廃棄"&amp;'受払数量届（R7）'!J18,"")</f>
        <v/>
      </c>
    </row>
    <row r="23" spans="1:29" s="69" customFormat="1" x14ac:dyDescent="0.2">
      <c r="A23" s="65" t="str">
        <f>IF('受払数量届（R7）'!B19="","",'受払数量届（R7）'!B19)</f>
        <v/>
      </c>
      <c r="B23" s="65" t="str">
        <f>IF('受払数量届（R7）'!C19="","",'受払数量届（R7）'!C19)</f>
        <v/>
      </c>
      <c r="C23" s="65" t="str">
        <f>IF('受払数量届（R7）'!D19="","",'受払数量届（R7）'!D19)</f>
        <v/>
      </c>
      <c r="D23" s="66" t="str">
        <f>IF('受払数量届（R7）'!E19="","",'受払数量届（R7）'!E19)</f>
        <v/>
      </c>
      <c r="E23" s="77" t="str">
        <f>IF('受払数量届（R7）'!G19="","",'受払数量届（R7）'!G19)</f>
        <v/>
      </c>
      <c r="F23" s="65" t="str">
        <f>IF('受払数量届（R7）'!H19="","",'受払数量届（R7）'!H19)</f>
        <v/>
      </c>
      <c r="G23" s="65" t="str">
        <f>IF('受払数量届（R7）'!K19="","",'受払数量届（R7）'!K19)</f>
        <v/>
      </c>
      <c r="H23" s="67" t="str">
        <f t="shared" si="0"/>
        <v/>
      </c>
      <c r="I23" s="43" t="str">
        <f>IF('受払数量届（R7）'!M19="","",'受払数量届（R7）'!M19)</f>
        <v/>
      </c>
      <c r="AA23" t="str">
        <f>IF('受払数量届（R7）'!G19&lt;&gt;"","再利用("&amp;'受払数量届（R7）'!G19&amp;")","")</f>
        <v/>
      </c>
      <c r="AB23" t="str">
        <f>IF('受払数量届（R7）'!I19&lt;&gt;"","麻薬事故"&amp;'受払数量届（R7）'!I19,"")</f>
        <v/>
      </c>
      <c r="AC23" t="str">
        <f>IF('受払数量届（R7）'!J19&lt;&gt;"","麻薬廃棄"&amp;'受払数量届（R7）'!J19,"")</f>
        <v/>
      </c>
    </row>
    <row r="24" spans="1:29" s="69" customFormat="1" x14ac:dyDescent="0.2">
      <c r="A24" s="65" t="str">
        <f>IF('受払数量届（R7）'!B20="","",'受払数量届（R7）'!B20)</f>
        <v/>
      </c>
      <c r="B24" s="65" t="str">
        <f>IF('受払数量届（R7）'!C20="","",'受払数量届（R7）'!C20)</f>
        <v/>
      </c>
      <c r="C24" s="65" t="str">
        <f>IF('受払数量届（R7）'!D20="","",'受払数量届（R7）'!D20)</f>
        <v/>
      </c>
      <c r="D24" s="66" t="str">
        <f>IF('受払数量届（R7）'!E20="","",'受払数量届（R7）'!E20)</f>
        <v/>
      </c>
      <c r="E24" s="77" t="str">
        <f>IF('受払数量届（R7）'!G20="","",'受払数量届（R7）'!G20)</f>
        <v/>
      </c>
      <c r="F24" s="65" t="str">
        <f>IF('受払数量届（R7）'!H20="","",'受払数量届（R7）'!H20)</f>
        <v/>
      </c>
      <c r="G24" s="65" t="str">
        <f>IF('受払数量届（R7）'!K20="","",'受払数量届（R7）'!K20)</f>
        <v/>
      </c>
      <c r="H24" s="67" t="str">
        <f t="shared" si="0"/>
        <v/>
      </c>
      <c r="I24" s="43" t="str">
        <f>IF('受払数量届（R7）'!M20="","",'受払数量届（R7）'!M20)</f>
        <v/>
      </c>
      <c r="AA24" t="str">
        <f>IF('受払数量届（R7）'!G20&lt;&gt;"","再利用("&amp;'受払数量届（R7）'!G20&amp;")","")</f>
        <v/>
      </c>
      <c r="AB24" t="str">
        <f>IF('受払数量届（R7）'!I20&lt;&gt;"","麻薬事故"&amp;'受払数量届（R7）'!I20,"")</f>
        <v/>
      </c>
      <c r="AC24" t="str">
        <f>IF('受払数量届（R7）'!J20&lt;&gt;"","麻薬廃棄"&amp;'受払数量届（R7）'!J20,"")</f>
        <v/>
      </c>
    </row>
    <row r="25" spans="1:29" s="69" customFormat="1" x14ac:dyDescent="0.2">
      <c r="A25" s="65" t="str">
        <f>IF('受払数量届（R7）'!B21="","",'受払数量届（R7）'!B21)</f>
        <v/>
      </c>
      <c r="B25" s="65" t="str">
        <f>IF('受払数量届（R7）'!C21="","",'受払数量届（R7）'!C21)</f>
        <v/>
      </c>
      <c r="C25" s="65" t="str">
        <f>IF('受払数量届（R7）'!D21="","",'受払数量届（R7）'!D21)</f>
        <v/>
      </c>
      <c r="D25" s="66" t="str">
        <f>IF('受払数量届（R7）'!E21="","",'受払数量届（R7）'!E21)</f>
        <v/>
      </c>
      <c r="E25" s="77" t="str">
        <f>IF('受払数量届（R7）'!G21="","",'受払数量届（R7）'!G21)</f>
        <v/>
      </c>
      <c r="F25" s="65" t="str">
        <f>IF('受払数量届（R7）'!H21="","",'受払数量届（R7）'!H21)</f>
        <v/>
      </c>
      <c r="G25" s="65" t="str">
        <f>IF('受払数量届（R7）'!K21="","",'受払数量届（R7）'!K21)</f>
        <v/>
      </c>
      <c r="H25" s="67" t="str">
        <f t="shared" si="0"/>
        <v/>
      </c>
      <c r="I25" s="43" t="str">
        <f>IF('受払数量届（R7）'!M21="","",'受払数量届（R7）'!M21)</f>
        <v/>
      </c>
      <c r="AA25" t="str">
        <f>IF('受払数量届（R7）'!G21&lt;&gt;"","再利用("&amp;'受払数量届（R7）'!G21&amp;")","")</f>
        <v/>
      </c>
      <c r="AB25" t="str">
        <f>IF('受払数量届（R7）'!I21&lt;&gt;"","麻薬事故"&amp;'受払数量届（R7）'!I21,"")</f>
        <v/>
      </c>
      <c r="AC25" t="str">
        <f>IF('受払数量届（R7）'!J21&lt;&gt;"","麻薬廃棄"&amp;'受払数量届（R7）'!J21,"")</f>
        <v/>
      </c>
    </row>
    <row r="26" spans="1:29" s="69" customFormat="1" x14ac:dyDescent="0.2">
      <c r="A26" s="65" t="str">
        <f>IF('受払数量届（R7）'!B22="","",'受払数量届（R7）'!B22)</f>
        <v/>
      </c>
      <c r="B26" s="65" t="str">
        <f>IF('受払数量届（R7）'!C22="","",'受払数量届（R7）'!C22)</f>
        <v/>
      </c>
      <c r="C26" s="65" t="str">
        <f>IF('受払数量届（R7）'!D22="","",'受払数量届（R7）'!D22)</f>
        <v/>
      </c>
      <c r="D26" s="66" t="str">
        <f>IF('受払数量届（R7）'!E22="","",'受払数量届（R7）'!E22)</f>
        <v/>
      </c>
      <c r="E26" s="77" t="str">
        <f>IF('受払数量届（R7）'!G22="","",'受払数量届（R7）'!G22)</f>
        <v/>
      </c>
      <c r="F26" s="65" t="str">
        <f>IF('受払数量届（R7）'!H22="","",'受払数量届（R7）'!H22)</f>
        <v/>
      </c>
      <c r="G26" s="65" t="str">
        <f>IF('受払数量届（R7）'!K22="","",'受払数量届（R7）'!K22)</f>
        <v/>
      </c>
      <c r="H26" s="67" t="str">
        <f t="shared" si="0"/>
        <v/>
      </c>
      <c r="I26" s="43" t="str">
        <f>IF('受払数量届（R7）'!M22="","",'受払数量届（R7）'!M22)</f>
        <v/>
      </c>
      <c r="AA26" t="str">
        <f>IF('受払数量届（R7）'!G22&lt;&gt;"","再利用("&amp;'受払数量届（R7）'!G22&amp;")","")</f>
        <v/>
      </c>
      <c r="AB26" t="str">
        <f>IF('受払数量届（R7）'!I22&lt;&gt;"","麻薬事故"&amp;'受払数量届（R7）'!I22,"")</f>
        <v/>
      </c>
      <c r="AC26" t="str">
        <f>IF('受払数量届（R7）'!J22&lt;&gt;"","麻薬廃棄"&amp;'受払数量届（R7）'!J22,"")</f>
        <v/>
      </c>
    </row>
    <row r="27" spans="1:29" s="69" customFormat="1" x14ac:dyDescent="0.2">
      <c r="A27" s="65" t="str">
        <f>IF('受払数量届（R7）'!B23="","",'受払数量届（R7）'!B23)</f>
        <v/>
      </c>
      <c r="B27" s="65" t="str">
        <f>IF('受払数量届（R7）'!C23="","",'受払数量届（R7）'!C23)</f>
        <v/>
      </c>
      <c r="C27" s="65" t="str">
        <f>IF('受払数量届（R7）'!D23="","",'受払数量届（R7）'!D23)</f>
        <v/>
      </c>
      <c r="D27" s="66" t="str">
        <f>IF('受払数量届（R7）'!E23="","",'受払数量届（R7）'!E23)</f>
        <v/>
      </c>
      <c r="E27" s="77" t="str">
        <f>IF('受払数量届（R7）'!G23="","",'受払数量届（R7）'!G23)</f>
        <v/>
      </c>
      <c r="F27" s="65" t="str">
        <f>IF('受払数量届（R7）'!H23="","",'受払数量届（R7）'!H23)</f>
        <v/>
      </c>
      <c r="G27" s="65" t="str">
        <f>IF('受払数量届（R7）'!K23="","",'受払数量届（R7）'!K23)</f>
        <v/>
      </c>
      <c r="H27" s="67" t="str">
        <f t="shared" si="0"/>
        <v/>
      </c>
      <c r="I27" s="43" t="str">
        <f>IF('受払数量届（R7）'!M23="","",'受払数量届（R7）'!M23)</f>
        <v/>
      </c>
      <c r="AA27" t="str">
        <f>IF('受払数量届（R7）'!G23&lt;&gt;"","再利用("&amp;'受払数量届（R7）'!G23&amp;")","")</f>
        <v/>
      </c>
      <c r="AB27" t="str">
        <f>IF('受払数量届（R7）'!I23&lt;&gt;"","麻薬事故"&amp;'受払数量届（R7）'!I23,"")</f>
        <v/>
      </c>
      <c r="AC27" t="str">
        <f>IF('受払数量届（R7）'!J23&lt;&gt;"","麻薬廃棄"&amp;'受払数量届（R7）'!J23,"")</f>
        <v/>
      </c>
    </row>
    <row r="28" spans="1:29" s="69" customFormat="1" x14ac:dyDescent="0.2">
      <c r="A28" s="65" t="str">
        <f>IF('受払数量届（R7）'!B24="","",'受払数量届（R7）'!B24)</f>
        <v/>
      </c>
      <c r="B28" s="65" t="str">
        <f>IF('受払数量届（R7）'!C24="","",'受払数量届（R7）'!C24)</f>
        <v/>
      </c>
      <c r="C28" s="65" t="str">
        <f>IF('受払数量届（R7）'!D24="","",'受払数量届（R7）'!D24)</f>
        <v/>
      </c>
      <c r="D28" s="66" t="str">
        <f>IF('受払数量届（R7）'!E24="","",'受払数量届（R7）'!E24)</f>
        <v/>
      </c>
      <c r="E28" s="77" t="str">
        <f>IF('受払数量届（R7）'!G24="","",'受払数量届（R7）'!G24)</f>
        <v/>
      </c>
      <c r="F28" s="65" t="str">
        <f>IF('受払数量届（R7）'!H24="","",'受払数量届（R7）'!H24)</f>
        <v/>
      </c>
      <c r="G28" s="65" t="str">
        <f>IF('受払数量届（R7）'!K24="","",'受払数量届（R7）'!K24)</f>
        <v/>
      </c>
      <c r="H28" s="67" t="str">
        <f t="shared" si="0"/>
        <v/>
      </c>
      <c r="I28" s="43" t="str">
        <f>IF('受払数量届（R7）'!M24="","",'受払数量届（R7）'!M24)</f>
        <v/>
      </c>
      <c r="AA28" t="str">
        <f>IF('受払数量届（R7）'!G24&lt;&gt;"","再利用("&amp;'受払数量届（R7）'!G24&amp;")","")</f>
        <v/>
      </c>
      <c r="AB28" t="str">
        <f>IF('受払数量届（R7）'!I24&lt;&gt;"","麻薬事故"&amp;'受払数量届（R7）'!I24,"")</f>
        <v/>
      </c>
      <c r="AC28" t="str">
        <f>IF('受払数量届（R7）'!J24&lt;&gt;"","麻薬廃棄"&amp;'受払数量届（R7）'!J24,"")</f>
        <v/>
      </c>
    </row>
    <row r="29" spans="1:29" s="69" customFormat="1" x14ac:dyDescent="0.2">
      <c r="A29" s="65" t="str">
        <f>IF('受払数量届（R7）'!B25="","",'受払数量届（R7）'!B25)</f>
        <v/>
      </c>
      <c r="B29" s="65" t="str">
        <f>IF('受払数量届（R7）'!C25="","",'受払数量届（R7）'!C25)</f>
        <v/>
      </c>
      <c r="C29" s="65" t="str">
        <f>IF('受払数量届（R7）'!D25="","",'受払数量届（R7）'!D25)</f>
        <v/>
      </c>
      <c r="D29" s="66" t="str">
        <f>IF('受払数量届（R7）'!E25="","",'受払数量届（R7）'!E25)</f>
        <v/>
      </c>
      <c r="E29" s="77" t="str">
        <f>IF('受払数量届（R7）'!G25="","",'受払数量届（R7）'!G25)</f>
        <v/>
      </c>
      <c r="F29" s="65" t="str">
        <f>IF('受払数量届（R7）'!H25="","",'受払数量届（R7）'!H25)</f>
        <v/>
      </c>
      <c r="G29" s="65" t="str">
        <f>IF('受払数量届（R7）'!K25="","",'受払数量届（R7）'!K25)</f>
        <v/>
      </c>
      <c r="H29" s="67" t="str">
        <f t="shared" si="0"/>
        <v/>
      </c>
      <c r="I29" s="43" t="str">
        <f>IF('受払数量届（R7）'!M25="","",'受払数量届（R7）'!M25)</f>
        <v/>
      </c>
      <c r="AA29" t="str">
        <f>IF('受払数量届（R7）'!G25&lt;&gt;"","再利用("&amp;'受払数量届（R7）'!G25&amp;")","")</f>
        <v/>
      </c>
      <c r="AB29" t="str">
        <f>IF('受払数量届（R7）'!I25&lt;&gt;"","麻薬事故"&amp;'受払数量届（R7）'!I25,"")</f>
        <v/>
      </c>
      <c r="AC29" t="str">
        <f>IF('受払数量届（R7）'!J25&lt;&gt;"","麻薬廃棄"&amp;'受払数量届（R7）'!J25,"")</f>
        <v/>
      </c>
    </row>
    <row r="30" spans="1:29" s="69" customFormat="1" x14ac:dyDescent="0.2">
      <c r="A30" s="65" t="str">
        <f>IF('受払数量届（R7）'!B26="","",'受払数量届（R7）'!B26)</f>
        <v/>
      </c>
      <c r="B30" s="65" t="str">
        <f>IF('受払数量届（R7）'!C26="","",'受払数量届（R7）'!C26)</f>
        <v/>
      </c>
      <c r="C30" s="65" t="str">
        <f>IF('受払数量届（R7）'!D26="","",'受払数量届（R7）'!D26)</f>
        <v/>
      </c>
      <c r="D30" s="66" t="str">
        <f>IF('受払数量届（R7）'!E26="","",'受払数量届（R7）'!E26)</f>
        <v/>
      </c>
      <c r="E30" s="77" t="str">
        <f>IF('受払数量届（R7）'!G26="","",'受払数量届（R7）'!G26)</f>
        <v/>
      </c>
      <c r="F30" s="65" t="str">
        <f>IF('受払数量届（R7）'!H26="","",'受払数量届（R7）'!H26)</f>
        <v/>
      </c>
      <c r="G30" s="65" t="str">
        <f>IF('受払数量届（R7）'!K26="","",'受払数量届（R7）'!K26)</f>
        <v/>
      </c>
      <c r="H30" s="67" t="str">
        <f t="shared" si="0"/>
        <v/>
      </c>
      <c r="I30" s="43" t="str">
        <f>IF('受払数量届（R7）'!M26="","",'受払数量届（R7）'!M26)</f>
        <v/>
      </c>
      <c r="AA30" t="str">
        <f>IF('受払数量届（R7）'!G26&lt;&gt;"","再利用("&amp;'受払数量届（R7）'!G26&amp;")","")</f>
        <v/>
      </c>
      <c r="AB30" t="str">
        <f>IF('受払数量届（R7）'!I26&lt;&gt;"","麻薬事故"&amp;'受払数量届（R7）'!I26,"")</f>
        <v/>
      </c>
      <c r="AC30" t="str">
        <f>IF('受払数量届（R7）'!J26&lt;&gt;"","麻薬廃棄"&amp;'受払数量届（R7）'!J26,"")</f>
        <v/>
      </c>
    </row>
    <row r="31" spans="1:29" s="69" customFormat="1" x14ac:dyDescent="0.2">
      <c r="A31" s="65" t="str">
        <f>IF('受払数量届（R7）'!B27="","",'受払数量届（R7）'!B27)</f>
        <v/>
      </c>
      <c r="B31" s="65" t="str">
        <f>IF('受払数量届（R7）'!C27="","",'受払数量届（R7）'!C27)</f>
        <v/>
      </c>
      <c r="C31" s="65" t="str">
        <f>IF('受払数量届（R7）'!D27="","",'受払数量届（R7）'!D27)</f>
        <v/>
      </c>
      <c r="D31" s="66" t="str">
        <f>IF('受払数量届（R7）'!E27="","",'受払数量届（R7）'!E27)</f>
        <v/>
      </c>
      <c r="E31" s="77" t="str">
        <f>IF('受払数量届（R7）'!G27="","",'受払数量届（R7）'!G27)</f>
        <v/>
      </c>
      <c r="F31" s="65" t="str">
        <f>IF('受払数量届（R7）'!H27="","",'受払数量届（R7）'!H27)</f>
        <v/>
      </c>
      <c r="G31" s="65" t="str">
        <f>IF('受払数量届（R7）'!K27="","",'受払数量届（R7）'!K27)</f>
        <v/>
      </c>
      <c r="H31" s="67" t="str">
        <f t="shared" si="0"/>
        <v/>
      </c>
      <c r="I31" s="43" t="str">
        <f>IF('受払数量届（R7）'!M27="","",'受払数量届（R7）'!M27)</f>
        <v/>
      </c>
      <c r="AA31" t="str">
        <f>IF('受払数量届（R7）'!G27&lt;&gt;"","再利用("&amp;'受払数量届（R7）'!G27&amp;")","")</f>
        <v/>
      </c>
      <c r="AB31" t="str">
        <f>IF('受払数量届（R7）'!I27&lt;&gt;"","麻薬事故"&amp;'受払数量届（R7）'!I27,"")</f>
        <v/>
      </c>
      <c r="AC31" t="str">
        <f>IF('受払数量届（R7）'!J27&lt;&gt;"","麻薬廃棄"&amp;'受払数量届（R7）'!J27,"")</f>
        <v/>
      </c>
    </row>
    <row r="32" spans="1:29" s="69" customFormat="1" x14ac:dyDescent="0.2">
      <c r="A32" s="65" t="str">
        <f>IF('受払数量届（R7）'!B28="","",'受払数量届（R7）'!B28)</f>
        <v/>
      </c>
      <c r="B32" s="65" t="str">
        <f>IF('受払数量届（R7）'!C28="","",'受払数量届（R7）'!C28)</f>
        <v/>
      </c>
      <c r="C32" s="65" t="str">
        <f>IF('受払数量届（R7）'!D28="","",'受払数量届（R7）'!D28)</f>
        <v/>
      </c>
      <c r="D32" s="66" t="str">
        <f>IF('受払数量届（R7）'!E28="","",'受払数量届（R7）'!E28)</f>
        <v/>
      </c>
      <c r="E32" s="77" t="str">
        <f>IF('受払数量届（R7）'!G28="","",'受払数量届（R7）'!G28)</f>
        <v/>
      </c>
      <c r="F32" s="65" t="str">
        <f>IF('受払数量届（R7）'!H28="","",'受払数量届（R7）'!H28)</f>
        <v/>
      </c>
      <c r="G32" s="65" t="str">
        <f>IF('受払数量届（R7）'!K28="","",'受払数量届（R7）'!K28)</f>
        <v/>
      </c>
      <c r="H32" s="67" t="str">
        <f t="shared" si="0"/>
        <v/>
      </c>
      <c r="I32" s="43" t="str">
        <f>IF('受払数量届（R7）'!M28="","",'受払数量届（R7）'!M28)</f>
        <v/>
      </c>
      <c r="AA32" t="str">
        <f>IF('受払数量届（R7）'!G28&lt;&gt;"","再利用("&amp;'受払数量届（R7）'!G28&amp;")","")</f>
        <v/>
      </c>
      <c r="AB32" t="str">
        <f>IF('受払数量届（R7）'!I28&lt;&gt;"","麻薬事故"&amp;'受払数量届（R7）'!I28,"")</f>
        <v/>
      </c>
      <c r="AC32" t="str">
        <f>IF('受払数量届（R7）'!J28&lt;&gt;"","麻薬廃棄"&amp;'受払数量届（R7）'!J28,"")</f>
        <v/>
      </c>
    </row>
    <row r="33" spans="1:29" s="69" customFormat="1" x14ac:dyDescent="0.2">
      <c r="A33" s="65" t="str">
        <f>IF('受払数量届（R7）'!B29="","",'受払数量届（R7）'!B29)</f>
        <v/>
      </c>
      <c r="B33" s="65" t="str">
        <f>IF('受払数量届（R7）'!C29="","",'受払数量届（R7）'!C29)</f>
        <v/>
      </c>
      <c r="C33" s="65" t="str">
        <f>IF('受払数量届（R7）'!D29="","",'受払数量届（R7）'!D29)</f>
        <v/>
      </c>
      <c r="D33" s="66" t="str">
        <f>IF('受払数量届（R7）'!E29="","",'受払数量届（R7）'!E29)</f>
        <v/>
      </c>
      <c r="E33" s="77" t="str">
        <f>IF('受払数量届（R7）'!G29="","",'受払数量届（R7）'!G29)</f>
        <v/>
      </c>
      <c r="F33" s="65" t="str">
        <f>IF('受払数量届（R7）'!H29="","",'受払数量届（R7）'!H29)</f>
        <v/>
      </c>
      <c r="G33" s="65" t="str">
        <f>IF('受払数量届（R7）'!K29="","",'受払数量届（R7）'!K29)</f>
        <v/>
      </c>
      <c r="H33" s="67" t="str">
        <f t="shared" si="0"/>
        <v/>
      </c>
      <c r="I33" s="43" t="str">
        <f>IF('受払数量届（R7）'!M29="","",'受払数量届（R7）'!M29)</f>
        <v/>
      </c>
      <c r="AA33" t="str">
        <f>IF('受払数量届（R7）'!G29&lt;&gt;"","再利用("&amp;'受払数量届（R7）'!G29&amp;")","")</f>
        <v/>
      </c>
      <c r="AB33" t="str">
        <f>IF('受払数量届（R7）'!I29&lt;&gt;"","麻薬事故"&amp;'受払数量届（R7）'!I29,"")</f>
        <v/>
      </c>
      <c r="AC33" t="str">
        <f>IF('受払数量届（R7）'!J29&lt;&gt;"","麻薬廃棄"&amp;'受払数量届（R7）'!J29,"")</f>
        <v/>
      </c>
    </row>
    <row r="34" spans="1:29" s="69" customFormat="1" x14ac:dyDescent="0.2">
      <c r="A34" s="65" t="str">
        <f>IF('受払数量届（R7）'!B30="","",'受払数量届（R7）'!B30)</f>
        <v/>
      </c>
      <c r="B34" s="65" t="str">
        <f>IF('受払数量届（R7）'!C30="","",'受払数量届（R7）'!C30)</f>
        <v/>
      </c>
      <c r="C34" s="65" t="str">
        <f>IF('受払数量届（R7）'!D30="","",'受払数量届（R7）'!D30)</f>
        <v/>
      </c>
      <c r="D34" s="66" t="str">
        <f>IF('受払数量届（R7）'!E30="","",'受払数量届（R7）'!E30)</f>
        <v/>
      </c>
      <c r="E34" s="77" t="str">
        <f>IF('受払数量届（R7）'!G30="","",'受払数量届（R7）'!G30)</f>
        <v/>
      </c>
      <c r="F34" s="65" t="str">
        <f>IF('受払数量届（R7）'!H30="","",'受払数量届（R7）'!H30)</f>
        <v/>
      </c>
      <c r="G34" s="65" t="str">
        <f>IF('受払数量届（R7）'!K30="","",'受払数量届（R7）'!K30)</f>
        <v/>
      </c>
      <c r="H34" s="67" t="str">
        <f t="shared" si="0"/>
        <v/>
      </c>
      <c r="I34" s="43" t="str">
        <f>IF('受払数量届（R7）'!M30="","",'受払数量届（R7）'!M30)</f>
        <v/>
      </c>
      <c r="AA34" t="str">
        <f>IF('受払数量届（R7）'!G30&lt;&gt;"","再利用("&amp;'受払数量届（R7）'!G30&amp;")","")</f>
        <v/>
      </c>
      <c r="AB34" t="str">
        <f>IF('受払数量届（R7）'!I30&lt;&gt;"","麻薬事故"&amp;'受払数量届（R7）'!I30,"")</f>
        <v/>
      </c>
      <c r="AC34" t="str">
        <f>IF('受払数量届（R7）'!J30&lt;&gt;"","麻薬廃棄"&amp;'受払数量届（R7）'!J30,"")</f>
        <v/>
      </c>
    </row>
    <row r="35" spans="1:29" s="69" customFormat="1" x14ac:dyDescent="0.2">
      <c r="A35" s="65" t="str">
        <f>IF('受払数量届（R7）'!B31="","",'受払数量届（R7）'!B31)</f>
        <v/>
      </c>
      <c r="B35" s="65" t="str">
        <f>IF('受払数量届（R7）'!C31="","",'受払数量届（R7）'!C31)</f>
        <v/>
      </c>
      <c r="C35" s="65" t="str">
        <f>IF('受払数量届（R7）'!D31="","",'受払数量届（R7）'!D31)</f>
        <v/>
      </c>
      <c r="D35" s="66" t="str">
        <f>IF('受払数量届（R7）'!E31="","",'受払数量届（R7）'!E31)</f>
        <v/>
      </c>
      <c r="E35" s="77" t="str">
        <f>IF('受払数量届（R7）'!G31="","",'受払数量届（R7）'!G31)</f>
        <v/>
      </c>
      <c r="F35" s="65" t="str">
        <f>IF('受払数量届（R7）'!H31="","",'受払数量届（R7）'!H31)</f>
        <v/>
      </c>
      <c r="G35" s="65" t="str">
        <f>IF('受払数量届（R7）'!K31="","",'受払数量届（R7）'!K31)</f>
        <v/>
      </c>
      <c r="H35" s="67" t="str">
        <f t="shared" si="0"/>
        <v/>
      </c>
      <c r="I35" s="43" t="str">
        <f>IF('受払数量届（R7）'!M31="","",'受払数量届（R7）'!M31)</f>
        <v/>
      </c>
      <c r="AA35" t="str">
        <f>IF('受払数量届（R7）'!G31&lt;&gt;"","再利用("&amp;'受払数量届（R7）'!G31&amp;")","")</f>
        <v/>
      </c>
      <c r="AB35" t="str">
        <f>IF('受払数量届（R7）'!I31&lt;&gt;"","麻薬事故"&amp;'受払数量届（R7）'!I31,"")</f>
        <v/>
      </c>
      <c r="AC35" t="str">
        <f>IF('受払数量届（R7）'!J31&lt;&gt;"","麻薬廃棄"&amp;'受払数量届（R7）'!J31,"")</f>
        <v/>
      </c>
    </row>
    <row r="36" spans="1:29" s="69" customFormat="1" x14ac:dyDescent="0.2">
      <c r="A36" s="65" t="str">
        <f>IF('受払数量届（R7）'!B32="","",'受払数量届（R7）'!B32)</f>
        <v/>
      </c>
      <c r="B36" s="65" t="str">
        <f>IF('受払数量届（R7）'!C32="","",'受払数量届（R7）'!C32)</f>
        <v/>
      </c>
      <c r="C36" s="65" t="str">
        <f>IF('受払数量届（R7）'!D32="","",'受払数量届（R7）'!D32)</f>
        <v/>
      </c>
      <c r="D36" s="66" t="str">
        <f>IF('受払数量届（R7）'!E32="","",'受払数量届（R7）'!E32)</f>
        <v/>
      </c>
      <c r="E36" s="77" t="str">
        <f>IF('受払数量届（R7）'!G32="","",'受払数量届（R7）'!G32)</f>
        <v/>
      </c>
      <c r="F36" s="65" t="str">
        <f>IF('受払数量届（R7）'!H32="","",'受払数量届（R7）'!H32)</f>
        <v/>
      </c>
      <c r="G36" s="65" t="str">
        <f>IF('受払数量届（R7）'!K32="","",'受払数量届（R7）'!K32)</f>
        <v/>
      </c>
      <c r="H36" s="67" t="str">
        <f t="shared" si="0"/>
        <v/>
      </c>
      <c r="I36" s="43" t="str">
        <f>IF('受払数量届（R7）'!M32="","",'受払数量届（R7）'!M32)</f>
        <v/>
      </c>
      <c r="AA36" t="str">
        <f>IF('受払数量届（R7）'!G32&lt;&gt;"","再利用("&amp;'受払数量届（R7）'!G32&amp;")","")</f>
        <v/>
      </c>
      <c r="AB36" t="str">
        <f>IF('受払数量届（R7）'!I32&lt;&gt;"","麻薬事故"&amp;'受払数量届（R7）'!I32,"")</f>
        <v/>
      </c>
      <c r="AC36" t="str">
        <f>IF('受払数量届（R7）'!J32&lt;&gt;"","麻薬廃棄"&amp;'受払数量届（R7）'!J32,"")</f>
        <v/>
      </c>
    </row>
    <row r="37" spans="1:29" s="69" customFormat="1" x14ac:dyDescent="0.2">
      <c r="A37" s="65" t="str">
        <f>IF('受払数量届（R7）'!B33="","",'受払数量届（R7）'!B33)</f>
        <v/>
      </c>
      <c r="B37" s="65" t="str">
        <f>IF('受払数量届（R7）'!C33="","",'受払数量届（R7）'!C33)</f>
        <v/>
      </c>
      <c r="C37" s="65" t="str">
        <f>IF('受払数量届（R7）'!D33="","",'受払数量届（R7）'!D33)</f>
        <v/>
      </c>
      <c r="D37" s="66" t="str">
        <f>IF('受払数量届（R7）'!E33="","",'受払数量届（R7）'!E33)</f>
        <v/>
      </c>
      <c r="E37" s="77" t="str">
        <f>IF('受払数量届（R7）'!G33="","",'受払数量届（R7）'!G33)</f>
        <v/>
      </c>
      <c r="F37" s="65" t="str">
        <f>IF('受払数量届（R7）'!H33="","",'受払数量届（R7）'!H33)</f>
        <v/>
      </c>
      <c r="G37" s="65" t="str">
        <f>IF('受払数量届（R7）'!K33="","",'受払数量届（R7）'!K33)</f>
        <v/>
      </c>
      <c r="H37" s="67" t="str">
        <f t="shared" si="0"/>
        <v/>
      </c>
      <c r="I37" s="43" t="str">
        <f>IF('受払数量届（R7）'!M33="","",'受払数量届（R7）'!M33)</f>
        <v/>
      </c>
      <c r="AA37" t="str">
        <f>IF('受払数量届（R7）'!G33&lt;&gt;"","再利用("&amp;'受払数量届（R7）'!G33&amp;")","")</f>
        <v/>
      </c>
      <c r="AB37" t="str">
        <f>IF('受払数量届（R7）'!I33&lt;&gt;"","麻薬事故"&amp;'受払数量届（R7）'!I33,"")</f>
        <v/>
      </c>
      <c r="AC37" t="str">
        <f>IF('受払数量届（R7）'!J33&lt;&gt;"","麻薬廃棄"&amp;'受払数量届（R7）'!J33,"")</f>
        <v/>
      </c>
    </row>
    <row r="38" spans="1:29" s="69" customFormat="1" x14ac:dyDescent="0.2">
      <c r="A38" s="65" t="str">
        <f>IF('受払数量届（R7）'!B34="","",'受払数量届（R7）'!B34)</f>
        <v/>
      </c>
      <c r="B38" s="65" t="str">
        <f>IF('受払数量届（R7）'!C34="","",'受払数量届（R7）'!C34)</f>
        <v/>
      </c>
      <c r="C38" s="65" t="str">
        <f>IF('受払数量届（R7）'!D34="","",'受払数量届（R7）'!D34)</f>
        <v/>
      </c>
      <c r="D38" s="66" t="str">
        <f>IF('受払数量届（R7）'!E34="","",'受払数量届（R7）'!E34)</f>
        <v/>
      </c>
      <c r="E38" s="77" t="str">
        <f>IF('受払数量届（R7）'!G34="","",'受払数量届（R7）'!G34)</f>
        <v/>
      </c>
      <c r="F38" s="65" t="str">
        <f>IF('受払数量届（R7）'!H34="","",'受払数量届（R7）'!H34)</f>
        <v/>
      </c>
      <c r="G38" s="65" t="str">
        <f>IF('受払数量届（R7）'!K34="","",'受払数量届（R7）'!K34)</f>
        <v/>
      </c>
      <c r="H38" s="67" t="str">
        <f t="shared" si="0"/>
        <v/>
      </c>
      <c r="I38" s="43" t="str">
        <f>IF('受払数量届（R7）'!M34="","",'受払数量届（R7）'!M34)</f>
        <v/>
      </c>
      <c r="AA38" t="str">
        <f>IF('受払数量届（R7）'!G34&lt;&gt;"","再利用("&amp;'受払数量届（R7）'!G34&amp;")","")</f>
        <v/>
      </c>
      <c r="AB38" t="str">
        <f>IF('受払数量届（R7）'!I34&lt;&gt;"","麻薬事故"&amp;'受払数量届（R7）'!I34,"")</f>
        <v/>
      </c>
      <c r="AC38" t="str">
        <f>IF('受払数量届（R7）'!J34&lt;&gt;"","麻薬廃棄"&amp;'受払数量届（R7）'!J34,"")</f>
        <v/>
      </c>
    </row>
    <row r="39" spans="1:29" s="69" customFormat="1" x14ac:dyDescent="0.2">
      <c r="A39" s="65" t="str">
        <f>IF('受払数量届（R7）'!B35="","",'受払数量届（R7）'!B35)</f>
        <v/>
      </c>
      <c r="B39" s="65" t="str">
        <f>IF('受払数量届（R7）'!C35="","",'受払数量届（R7）'!C35)</f>
        <v/>
      </c>
      <c r="C39" s="65" t="str">
        <f>IF('受払数量届（R7）'!D35="","",'受払数量届（R7）'!D35)</f>
        <v/>
      </c>
      <c r="D39" s="66" t="str">
        <f>IF('受払数量届（R7）'!E35="","",'受払数量届（R7）'!E35)</f>
        <v/>
      </c>
      <c r="E39" s="77" t="str">
        <f>IF('受払数量届（R7）'!G35="","",'受払数量届（R7）'!G35)</f>
        <v/>
      </c>
      <c r="F39" s="65" t="str">
        <f>IF('受払数量届（R7）'!H35="","",'受払数量届（R7）'!H35)</f>
        <v/>
      </c>
      <c r="G39" s="65" t="str">
        <f>IF('受払数量届（R7）'!K35="","",'受払数量届（R7）'!K35)</f>
        <v/>
      </c>
      <c r="H39" s="67" t="str">
        <f t="shared" si="0"/>
        <v/>
      </c>
      <c r="I39" s="43" t="str">
        <f>IF('受払数量届（R7）'!M35="","",'受払数量届（R7）'!M35)</f>
        <v/>
      </c>
      <c r="AA39" t="str">
        <f>IF('受払数量届（R7）'!G35&lt;&gt;"","再利用("&amp;'受払数量届（R7）'!G35&amp;")","")</f>
        <v/>
      </c>
      <c r="AB39" t="str">
        <f>IF('受払数量届（R7）'!I35&lt;&gt;"","麻薬事故"&amp;'受払数量届（R7）'!I35,"")</f>
        <v/>
      </c>
      <c r="AC39" t="str">
        <f>IF('受払数量届（R7）'!J35&lt;&gt;"","麻薬廃棄"&amp;'受払数量届（R7）'!J35,"")</f>
        <v/>
      </c>
    </row>
    <row r="40" spans="1:29" s="69" customFormat="1" x14ac:dyDescent="0.2">
      <c r="A40" s="65" t="str">
        <f>IF('受払数量届（R7）'!B36="","",'受払数量届（R7）'!B36)</f>
        <v/>
      </c>
      <c r="B40" s="65" t="str">
        <f>IF('受払数量届（R7）'!C36="","",'受払数量届（R7）'!C36)</f>
        <v/>
      </c>
      <c r="C40" s="65" t="str">
        <f>IF('受払数量届（R7）'!D36="","",'受払数量届（R7）'!D36)</f>
        <v/>
      </c>
      <c r="D40" s="66" t="str">
        <f>IF('受払数量届（R7）'!E36="","",'受払数量届（R7）'!E36)</f>
        <v/>
      </c>
      <c r="E40" s="77" t="str">
        <f>IF('受払数量届（R7）'!G36="","",'受払数量届（R7）'!G36)</f>
        <v/>
      </c>
      <c r="F40" s="65" t="str">
        <f>IF('受払数量届（R7）'!H36="","",'受払数量届（R7）'!H36)</f>
        <v/>
      </c>
      <c r="G40" s="65" t="str">
        <f>IF('受払数量届（R7）'!K36="","",'受払数量届（R7）'!K36)</f>
        <v/>
      </c>
      <c r="H40" s="67" t="str">
        <f t="shared" si="0"/>
        <v/>
      </c>
      <c r="I40" s="43" t="str">
        <f>IF('受払数量届（R7）'!M36="","",'受払数量届（R7）'!M36)</f>
        <v/>
      </c>
      <c r="AA40" t="str">
        <f>IF('受払数量届（R7）'!G36&lt;&gt;"","再利用("&amp;'受払数量届（R7）'!G36&amp;")","")</f>
        <v/>
      </c>
      <c r="AB40" t="str">
        <f>IF('受払数量届（R7）'!I36&lt;&gt;"","麻薬事故"&amp;'受払数量届（R7）'!I36,"")</f>
        <v/>
      </c>
      <c r="AC40" t="str">
        <f>IF('受払数量届（R7）'!J36&lt;&gt;"","麻薬廃棄"&amp;'受払数量届（R7）'!J36,"")</f>
        <v/>
      </c>
    </row>
    <row r="41" spans="1:29" s="69" customFormat="1" x14ac:dyDescent="0.2">
      <c r="A41" s="65" t="str">
        <f>IF('受払数量届（R7）'!B37="","",'受払数量届（R7）'!B37)</f>
        <v/>
      </c>
      <c r="B41" s="65" t="str">
        <f>IF('受払数量届（R7）'!C37="","",'受払数量届（R7）'!C37)</f>
        <v/>
      </c>
      <c r="C41" s="65" t="str">
        <f>IF('受払数量届（R7）'!D37="","",'受払数量届（R7）'!D37)</f>
        <v/>
      </c>
      <c r="D41" s="66" t="str">
        <f>IF('受払数量届（R7）'!E37="","",'受払数量届（R7）'!E37)</f>
        <v/>
      </c>
      <c r="E41" s="77" t="str">
        <f>IF('受払数量届（R7）'!G37="","",'受払数量届（R7）'!G37)</f>
        <v/>
      </c>
      <c r="F41" s="65" t="str">
        <f>IF('受払数量届（R7）'!H37="","",'受払数量届（R7）'!H37)</f>
        <v/>
      </c>
      <c r="G41" s="65" t="str">
        <f>IF('受払数量届（R7）'!K37="","",'受払数量届（R7）'!K37)</f>
        <v/>
      </c>
      <c r="H41" s="67" t="str">
        <f t="shared" si="0"/>
        <v/>
      </c>
      <c r="I41" s="43" t="str">
        <f>IF('受払数量届（R7）'!M37="","",'受払数量届（R7）'!M37)</f>
        <v/>
      </c>
      <c r="AA41" t="str">
        <f>IF('受払数量届（R7）'!G37&lt;&gt;"","再利用("&amp;'受払数量届（R7）'!G37&amp;")","")</f>
        <v/>
      </c>
      <c r="AB41" t="str">
        <f>IF('受払数量届（R7）'!I37&lt;&gt;"","麻薬事故"&amp;'受払数量届（R7）'!I37,"")</f>
        <v/>
      </c>
      <c r="AC41" t="str">
        <f>IF('受払数量届（R7）'!J37&lt;&gt;"","麻薬廃棄"&amp;'受払数量届（R7）'!J37,"")</f>
        <v/>
      </c>
    </row>
  </sheetData>
  <sheetProtection sheet="1" selectLockedCells="1"/>
  <mergeCells count="10">
    <mergeCell ref="A3:I3"/>
    <mergeCell ref="A4:I4"/>
    <mergeCell ref="H10:I11"/>
    <mergeCell ref="G7:H7"/>
    <mergeCell ref="G8:H8"/>
    <mergeCell ref="A10:A11"/>
    <mergeCell ref="B10:B11"/>
    <mergeCell ref="C10:C11"/>
    <mergeCell ref="G10:G11"/>
    <mergeCell ref="G9:H9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受払数量届（R7）</vt:lpstr>
      <vt:lpstr>印刷用レイアウト</vt:lpstr>
      <vt:lpstr>印刷用レイアウト!Print_Area</vt:lpstr>
      <vt:lpstr>'受払数量届（R7）'!Print_Area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橘　昌利</dc:creator>
  <cp:lastModifiedBy>津田　美貴</cp:lastModifiedBy>
  <cp:lastPrinted>2025-09-05T02:08:00Z</cp:lastPrinted>
  <dcterms:created xsi:type="dcterms:W3CDTF">2025-07-14T08:57:46Z</dcterms:created>
  <dcterms:modified xsi:type="dcterms:W3CDTF">2025-10-08T04:45:34Z</dcterms:modified>
</cp:coreProperties>
</file>