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27C6B819-1D66-4B9F-9244-3E59C847384B}"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U34" i="10"/>
  <c r="U35" i="10" s="1"/>
  <c r="U36" i="10" s="1"/>
  <c r="U37"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<sst xmlns="http://schemas.openxmlformats.org/spreadsheetml/2006/main" count="1119" uniqueCount="567">
  <si>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</si>
  <si>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</si>
  <si>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</si>
  <si>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</si>
  <si>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</si>
  <si>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</si>
  <si>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</si>
  <si>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</si>
  <si>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</si>
  <si>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</si>
  <si>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</si>
  <si>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</si>
  <si>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</si>
  <si>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</si>
  <si>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</si>
  <si>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</si>
  <si>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</si>
  <si>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</si>
  <si>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</si>
  <si>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</si>
  <si>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</si>
  <si>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</si>
  <si>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</si>
  <si>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</si>
  <si>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</si>
  <si>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</si>
  <si>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</si>
  <si>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</si>
  <si>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</si>
  <si>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</si>
  <si>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</si>
  <si>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</si>
  <si>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</si>
  <si>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</si>
  <si>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</si>
  <si>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</si>
  <si>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</si>
  <si>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</si>
  <si>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</si>
  <si>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</si>
  <si>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</si>
  <si>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</si>
  <si>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</si>
  <si>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</si>
  <si>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</si>
  <si>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</si>
  <si>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</si>
  <si>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</si>
  <si>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</si>
  <si>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</si>
  <si>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</si>
  <si>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</si>
  <si>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</si>
  <si>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</si>
  <si>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</si>
  <si>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</si>
  <si>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</si>
  <si>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</si>
  <si>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</si>
  <si>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</si>
  <si>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</si>
  <si>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</si>
  <si>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</si>
  <si>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</si>
  <si>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</si>
  <si>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</si>
  <si>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</si>
  <si>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</si>
  <si>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</si>
  <si>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</si>
  <si>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</si>
  <si>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</si>
  <si>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</si>
  <si>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</si>
  <si>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</si>
  <si>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</si>
  <si>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</si>
  <si>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</si>
  <si>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</si>
  <si>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</si>
  <si>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</si>
  <si>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</si>
  <si>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</si>
  <si>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</si>
  <si>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</si>
  <si>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</si>
  <si>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</si>
  <si>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</si>
  <si>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</si>
  <si>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</si>
  <si>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</si>
  <si>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</si>
  <si>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</si>
  <si>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</si>
  <si>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</si>
  <si>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</si>
  <si>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</si>
  <si>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</si>
  <si>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</si>
  <si>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</si>
  <si>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</si>
  <si>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</si>
  <si>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</si>
  <si>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</si>
  <si>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</si>
  <si>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</si>
  <si>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</si>
  <si>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</si>
  <si>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</si>
  <si>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</si>
  <si>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</si>
  <si>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</si>
  <si>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</si>
  <si>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</si>
  <si>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</si>
  <si>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</si>
  <si>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</si>
  <si>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</si>
  <si>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</si>
  <si>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</si>
  <si>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</si>
  <si>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</si>
  <si>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</si>
  <si>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</si>
  <si>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</si>
  <si>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</si>
  <si>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</si>
  <si>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</si>
  <si>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</si>
  <si>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</si>
  <si>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</si>
  <si>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</si>
  <si>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</si>
  <si>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</si>
  <si>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</si>
  <si>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</si>
  <si>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</si>
  <si>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</si>
  <si>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</si>
  <si>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</si>
  <si>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</si>
  <si>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</si>
  <si>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</si>
  <si>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</si>
  <si>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</si>
  <si>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</si>
  <si>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</si>
  <si>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</si>
  <si>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</si>
  <si>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</si>
  <si>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</si>
  <si>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</si>
  <si>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</si>
  <si>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</si>
  <si>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</si>
  <si>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</si>
  <si>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</si>
  <si>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</si>
  <si>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</si>
  <si>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</si>
  <si>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</si>
  <si>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</si>
  <si>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</si>
  <si>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</si>
  <si>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</si>
  <si>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</si>
  <si>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</si>
  <si>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</si>
  <si>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</si>
  <si>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</si>
  <si>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</si>
  <si>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</si>
  <si>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</si>
  <si>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</si>
  <si>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</si>
  <si>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</si>
  <si>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</si>
  <si>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</si>
  <si>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</si>
  <si>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</si>
  <si>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</si>
  <si>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</si>
  <si>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</si>
  <si>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</si>
  <si>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</si>
  <si>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</si>
  <si>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</si>
  <si>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</si>
  <si>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</si>
  <si>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</si>
  <si>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</si>
  <si>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</si>
  <si>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</si>
  <si>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</si>
  <si>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</si>
  <si>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</si>
  <si>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</si>
  <si>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</si>
  <si>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</si>
  <si>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</si>
  <si>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</si>
  <si>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</si>
  <si>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</si>
  <si>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京都府南山城村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</si>
  <si>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</si>
  <si>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</si>
  <si>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</si>
  <si>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</si>
  <si>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</si>
  <si>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</si>
  <si>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</si>
  <si>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</si>
  <si>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</si>
  <si>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</si>
  <si>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</si>
  <si>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</si>
  <si>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</si>
  <si>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</si>
  <si>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</si>
  <si>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</si>
  <si>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</si>
  <si>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</si>
  <si>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</si>
  <si>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</si>
  <si>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</si>
  <si>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</si>
  <si>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</si>
  <si>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</si>
  <si>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</si>
  <si>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</si>
  <si>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</si>
  <si>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</si>
  <si>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</si>
  <si>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</si>
  <si>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</si>
  <si>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</si>
  <si>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</si>
  <si>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</si>
  <si>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</si>
  <si>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</si>
  <si>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</si>
  <si>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</si>
  <si>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</si>
  <si>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</si>
  <si>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</si>
  <si>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</si>
  <si>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</si>
  <si>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</si>
  <si>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</si>
  <si>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</si>
  <si>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</si>
  <si>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</si>
  <si>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</si>
  <si>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</si>
  <si>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</si>
  <si>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</si>
  <si>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</si>
  <si>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</si>
  <si>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</si>
  <si>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</si>
  <si>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</si>
  <si>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</si>
  <si>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</si>
  <si>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</si>
  <si>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</si>
  <si>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</si>
  <si>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</si>
  <si>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</si>
  <si>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</si>
  <si>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</si>
  <si>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</si>
  <si>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</si>
  <si>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</si>
  <si>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</si>
  <si>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</si>
  <si>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</si>
  <si>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</si>
  <si>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</si>
  <si>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</si>
  <si>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</si>
  <si>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</si>
  <si>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</si>
  <si>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</si>
  <si>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</si>
  <si>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</si>
  <si>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</si>
  <si>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</si>
  <si>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</si>
  <si>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</si>
  <si>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</si>
  <si>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</si>
  <si>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</si>
  <si>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</si>
  <si>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</si>
  <si>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</si>
  <si>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</si>
  <si>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</si>
  <si>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</si>
  <si>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</si>
  <si>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</si>
  <si>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</si>
  <si>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</si>
  <si>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</si>
  <si>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</si>
  <si>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</si>
  <si>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</si>
  <si>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</si>
  <si>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</si>
  <si>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</si>
  <si>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</si>
  <si>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</si>
  <si>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</si>
  <si>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</si>
  <si>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</si>
  <si>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</si>
  <si>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</si>
  <si>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</si>
  <si>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</si>
  <si>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</si>
  <si>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</si>
  <si>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</si>
  <si>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</si>
  <si>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</si>
  <si>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</si>
  <si>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</si>
  <si>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</si>
  <si>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</si>
  <si>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</si>
  <si>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</si>
  <si>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</si>
  <si>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</si>
  <si>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</si>
  <si>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</si>
  <si>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</si>
  <si>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</si>
  <si>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</si>
  <si>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</si>
  <si>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</si>
  <si>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</si>
  <si>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</si>
  <si>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</si>
  <si>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</si>
  <si>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</si>
  <si>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</si>
  <si>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</si>
  <si>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</si>
  <si>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</si>
  <si>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</si>
  <si>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</si>
  <si>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</si>
  <si>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</si>
  <si>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</si>
  <si>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</si>
  <si>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</si>
  <si>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京都府南山城村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</si>
  <si>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</si>
  <si>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</si>
  <si>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</si>
  <si>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</si>
  <si>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</si>
  <si>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</si>
  <si>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</si>
  <si>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</si>
  <si>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</si>
  <si>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</si>
  <si>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</si>
  <si>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</si>
  <si>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</si>
  <si>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</si>
  <si>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</si>
  <si>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</si>
  <si>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</si>
  <si>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</si>
  <si>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</si>
  <si>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</si>
  <si>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</si>
  <si>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</si>
  <si>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</si>
  <si>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</si>
  <si>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</si>
  <si>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</si>
  <si>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</si>
  <si>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</si>
  <si>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</si>
  <si>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</si>
  <si>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</si>
  <si>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</si>
  <si>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</si>
  <si>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</si>
  <si>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</si>
  <si>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</si>
  <si>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</si>
  <si>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</si>
  <si>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</si>
  <si>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</si>
  <si>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</si>
  <si>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</si>
  <si>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</si>
  <si>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</si>
  <si>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</si>
  <si>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</si>
  <si>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</si>
  <si>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</si>
  <si>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</si>
  <si>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</si>
  <si>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</si>
  <si>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</si>
  <si>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</si>
  <si>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</si>
  <si>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</si>
  <si>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</si>
  <si>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</si>
  <si>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</si>
  <si>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</si>
  <si>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</si>
  <si>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</si>
  <si>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</si>
  <si>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</si>
  <si>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</si>
  <si>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</si>
  <si>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</si>
  <si>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</si>
  <si>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</si>
  <si>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</si>
  <si>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</si>
  <si>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</si>
  <si>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</si>
  <si>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</si>
  <si>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</si>
  <si>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</si>
  <si>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</si>
  <si>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</si>
  <si>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</si>
  <si>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</si>
  <si>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</si>
  <si>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</si>
  <si>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</si>
  <si>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</si>
  <si>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</si>
  <si>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</si>
  <si>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</si>
  <si>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</si>
  <si>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</si>
  <si>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</si>
  <si>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</si>
  <si>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</si>
  <si>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</si>
  <si>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</si>
  <si>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</si>
  <si>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</si>
  <si>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</si>
  <si>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</si>
  <si>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</si>
  <si>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</si>
  <si>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</si>
  <si>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</si>
  <si>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</si>
  <si>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</si>
  <si>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</si>
  <si>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</si>
  <si>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</si>
  <si>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</si>
  <si>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</si>
  <si>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</si>
  <si>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</si>
  <si>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</si>
  <si>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</si>
  <si>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</si>
  <si>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</si>
  <si>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</si>
  <si>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</si>
  <si>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</si>
  <si>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</si>
  <si>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</si>
  <si>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</si>
  <si>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</si>
  <si>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</si>
  <si>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</si>
  <si>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</si>
  <si>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</si>
  <si>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</si>
  <si>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</si>
  <si>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</si>
  <si>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</si>
  <si>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</si>
  <si>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</si>
  <si>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</si>
  <si>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</si>
  <si>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</si>
  <si>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</si>
  <si>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</si>
  <si>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</si>
  <si>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</si>
  <si>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</si>
  <si>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</si>
  <si>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</si>
  <si>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</si>
  <si>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</si>
  <si>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</si>
  <si>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</si>
  <si>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</si>
  <si>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</si>
  <si>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</si>
  <si>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</si>
  <si>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</si>
  <si>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</si>
  <si>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</si>
  <si>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</si>
  <si>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</si>
  <si>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</si>
  <si>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</si>
  <si>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</si>
  <si>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</si>
  <si>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</si>
  <si>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</si>
  <si>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</si>
  <si>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</si>
  <si>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</si>
  <si>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</si>
  <si>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</si>
  <si>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</si>
  <si>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</si>
  <si>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</si>
  <si>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</si>
  <si>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</si>
  <si>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</si>
  <si>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</si>
  <si>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</si>
  <si>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</si>
  <si>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5.04</t>
  </si>
  <si>
    <t>▲ 1.52</t>
  </si>
  <si>
    <t>▲ 2.99</t>
  </si>
  <si>
    <t>国民健康保険特別会計</t>
  </si>
  <si>
    <t>介護保険特別会計（保険事業勘定）</t>
  </si>
  <si>
    <t>簡易水道特別会計</t>
  </si>
  <si>
    <t>一般会計</t>
  </si>
  <si>
    <t>介護保険特別会計（サービス事業勘定）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</si>
  <si>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</si>
  <si>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</si>
  <si>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</si>
  <si>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</si>
  <si>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</si>
  <si>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</si>
  <si>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</si>
  <si>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</si>
  <si>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</si>
  <si>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京都府市町村職員退職手当組合</t>
  </si>
  <si>
    <t>京都府市町村議会議員公務災害補償等組合</t>
  </si>
  <si>
    <t>相楽中部消防組合</t>
  </si>
  <si>
    <t>京都府自治会館管理組合</t>
  </si>
  <si>
    <t>京都府後期高齢者医療広域連合（一般会計）</t>
  </si>
  <si>
    <t>京都府後期高齢者医療広域連合（後期高齢者医療特別会計）</t>
  </si>
  <si>
    <t>相楽東部広域連合</t>
  </si>
  <si>
    <t>京都地方税機構</t>
  </si>
  <si>
    <t>相楽広域行政組合（一般会計）</t>
    <rPh sb="4" eb="6">
      <t>ギョウセイ</t>
    </rPh>
    <phoneticPr fontId="2"/>
  </si>
  <si>
    <t>南山城</t>
  </si>
  <si>
    <t>国民健康保険山城病院組合（病院事業会計）</t>
    <phoneticPr fontId="2"/>
  </si>
  <si>
    <t>国民健康保険山城病院組合（介護老人保健施設事業会計）</t>
    <phoneticPr fontId="2"/>
  </si>
  <si>
    <t>南山城村庁舎等整備基金</t>
    <rPh sb="0" eb="4">
      <t>ミナミヤマシロムラ</t>
    </rPh>
    <rPh sb="4" eb="6">
      <t>チョウシャ</t>
    </rPh>
    <rPh sb="6" eb="7">
      <t>ナド</t>
    </rPh>
    <rPh sb="7" eb="9">
      <t>セイビ</t>
    </rPh>
    <rPh sb="9" eb="11">
      <t>キキン</t>
    </rPh>
    <phoneticPr fontId="5"/>
  </si>
  <si>
    <t>ふるさと南山城村応援基金</t>
    <rPh sb="4" eb="8">
      <t>ミナミヤマシロムラ</t>
    </rPh>
    <rPh sb="8" eb="10">
      <t>オウエン</t>
    </rPh>
    <rPh sb="10" eb="12">
      <t>キキン</t>
    </rPh>
    <phoneticPr fontId="10"/>
  </si>
  <si>
    <t>電源立地地域対策交付金基金</t>
    <rPh sb="0" eb="2">
      <t>デンゲン</t>
    </rPh>
    <rPh sb="2" eb="4">
      <t>リッチ</t>
    </rPh>
    <rPh sb="4" eb="6">
      <t>チイキ</t>
    </rPh>
    <rPh sb="6" eb="8">
      <t>タイサク</t>
    </rPh>
    <rPh sb="8" eb="11">
      <t>コウフキン</t>
    </rPh>
    <rPh sb="11" eb="13">
      <t>キキン</t>
    </rPh>
    <phoneticPr fontId="10"/>
  </si>
  <si>
    <t>文化振興基金</t>
    <rPh sb="0" eb="2">
      <t>ブンカ</t>
    </rPh>
    <rPh sb="2" eb="4">
      <t>シンコウ</t>
    </rPh>
    <rPh sb="4" eb="6">
      <t>キキン</t>
    </rPh>
    <phoneticPr fontId="10"/>
  </si>
  <si>
    <t>中山間ふるさと・水と土保全基金</t>
    <rPh sb="0" eb="3">
      <t>チュウサンカン</t>
    </rPh>
    <rPh sb="8" eb="9">
      <t>ミズ</t>
    </rPh>
    <rPh sb="10" eb="11">
      <t>ツチ</t>
    </rPh>
    <rPh sb="11" eb="13">
      <t>ホゼン</t>
    </rPh>
    <rPh sb="13" eb="15">
      <t>キキン</t>
    </rPh>
    <phoneticPr fontId="10"/>
  </si>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</sst>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767A-4AD1-B29F-9AFC393085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111688</c:v>
                </c:pt>
                <c:pt idx="1">
                  <c:v>75154</c:v>
                </c:pt>
                <c:pt idx="2">
                  <c:v>113989</c:v>
                </c:pt>
                <c:pt idx="3">
                  <c:v>108116</c:v>
                </c:pt>
                <c:pt idx="4">
                  <c:v>120409</c:v>
                </c:pt>
              </c:numCache>
            </c:numRef>
          </c:val>
          <c:smooth val="0"/>
          <c:extLst>
            <c:ext xmlns:c16="http://schemas.microsoft.com/office/drawing/2014/chart" uri="{C3380CC4-5D6E-409C-BE32-E72D297353CC}">
              <c16:uniqueId val="{00000001-767A-4AD1-B29F-9AFC393085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4.6399999999999997</c:v>
                </c:pt>
                <c:pt idx="1">
                  <c:v>3.03</c:v>
                </c:pt>
                <c:pt idx="2">
                  <c:v>3.5</c:v>
                </c:pt>
                <c:pt idx="3">
                  <c:v>0.6</c:v>
                </c:pt>
                <c:pt idx="4">
                  <c:v>1.38</c:v>
                </c:pt>
              </c:numCache>
            </c:numRef>
          </c:val>
          <c:extLst>
            <c:ext xmlns:c16="http://schemas.microsoft.com/office/drawing/2014/chart" uri="{C3380CC4-5D6E-409C-BE32-E72D297353CC}">
              <c16:uniqueId val="{00000000-5BA8-4A6E-A61C-A016D5BAEC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27.64</c:v>
                </c:pt>
                <c:pt idx="1">
                  <c:v>29.02</c:v>
                </c:pt>
                <c:pt idx="2">
                  <c:v>32.299999999999997</c:v>
                </c:pt>
                <c:pt idx="3">
                  <c:v>35.33</c:v>
                </c:pt>
                <c:pt idx="4">
                  <c:v>34.32</c:v>
                </c:pt>
              </c:numCache>
            </c:numRef>
          </c:val>
          <c:extLst>
            <c:ext xmlns:c16="http://schemas.microsoft.com/office/drawing/2014/chart" uri="{C3380CC4-5D6E-409C-BE32-E72D297353CC}">
              <c16:uniqueId val="{00000001-5BA8-4A6E-A61C-A016D5BAEC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-5.04</c:v>
                </c:pt>
                <c:pt idx="1">
                  <c:v>-1.52</c:v>
                </c:pt>
                <c:pt idx="2">
                  <c:v>6.09</c:v>
                </c:pt>
                <c:pt idx="3">
                  <c:v>-2.99</c:v>
                </c:pt>
                <c:pt idx="4">
                  <c:v>0.27</c:v>
                </c:pt>
              </c:numCache>
            </c:numRef>
          </c:val>
          <c:smooth val="0"/>
          <c:extLst>
            <c:ext xmlns:c16="http://schemas.microsoft.com/office/drawing/2014/chart" uri="{C3380CC4-5D6E-409C-BE32-E72D297353CC}">
              <c16:uniqueId val="{00000002-5BA8-4A6E-A61C-A016D5BAEC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0.24</c:v>
                </c:pt>
                <c:pt idx="2">
                  <c:v>#N/A</c:v>
                </c:pt>
                <c:pt idx="3">
                  <c:v>0.26</c:v>
                </c:pt>
                <c:pt idx="4">
                  <c:v>#N/A</c:v>
                </c:pt>
                <c:pt idx="5">
                  <c:v>0</c:v>
                </c:pt>
                <c:pt idx="6">
                  <c:v>0</c:v>
                </c:pt>
                <c:pt idx="7">
                  <c:v>0</c:v>
                </c:pt>
                <c:pt idx="8">
                  <c:v>0</c:v>
                </c:pt>
                <c:pt idx="9">
                  <c:v>0</c:v>
                </c:pt>
              </c:numCache>
            </c:numRef>
          </c:val>
          <c:extLst>
            <c:ext xmlns:c16="http://schemas.microsoft.com/office/drawing/2014/chart" uri="{C3380CC4-5D6E-409C-BE32-E72D297353CC}">
              <c16:uniqueId val="{00000000-4E30-4790-A016-4AF7855CD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30-4790-A016-4AF7855CD9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30-4790-A016-4AF7855CD9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E30-4790-A016-4AF7855CD9A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0.14000000000000001</c:v>
                </c:pt>
                <c:pt idx="4">
                  <c:v>#N/A</c:v>
                </c:pt>
                <c:pt idx="5">
                  <c:v>0.14000000000000001</c:v>
                </c:pt>
                <c:pt idx="6">
                  <c:v>#N/A</c:v>
                </c:pt>
                <c:pt idx="7">
                  <c:v>0.12</c:v>
                </c:pt>
                <c:pt idx="8">
                  <c:v>#N/A</c:v>
                </c:pt>
                <c:pt idx="9">
                  <c:v>0.11</c:v>
                </c:pt>
              </c:numCache>
            </c:numRef>
          </c:val>
          <c:extLst>
            <c:ext xmlns:c16="http://schemas.microsoft.com/office/drawing/2014/chart" uri="{C3380CC4-5D6E-409C-BE32-E72D297353CC}">
              <c16:uniqueId val="{00000004-4E30-4790-A016-4AF7855CD9A6}"/>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0.14000000000000001</c:v>
                </c:pt>
                <c:pt idx="4">
                  <c:v>#N/A</c:v>
                </c:pt>
                <c:pt idx="5">
                  <c:v>0.2</c:v>
                </c:pt>
                <c:pt idx="6">
                  <c:v>#N/A</c:v>
                </c:pt>
                <c:pt idx="7">
                  <c:v>0.14000000000000001</c:v>
                </c:pt>
                <c:pt idx="8">
                  <c:v>#N/A</c:v>
                </c:pt>
                <c:pt idx="9">
                  <c:v>0.22</c:v>
                </c:pt>
              </c:numCache>
            </c:numRef>
          </c:val>
          <c:extLst>
            <c:ext xmlns:c16="http://schemas.microsoft.com/office/drawing/2014/chart" uri="{C3380CC4-5D6E-409C-BE32-E72D297353CC}">
              <c16:uniqueId val="{00000005-4E30-4790-A016-4AF7855CD9A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4.3899999999999997</c:v>
                </c:pt>
                <c:pt idx="2">
                  <c:v>#N/A</c:v>
                </c:pt>
                <c:pt idx="3">
                  <c:v>2.76</c:v>
                </c:pt>
                <c:pt idx="4">
                  <c:v>#N/A</c:v>
                </c:pt>
                <c:pt idx="5">
                  <c:v>3.5</c:v>
                </c:pt>
                <c:pt idx="6">
                  <c:v>#N/A</c:v>
                </c:pt>
                <c:pt idx="7">
                  <c:v>0.6</c:v>
                </c:pt>
                <c:pt idx="8">
                  <c:v>#N/A</c:v>
                </c:pt>
                <c:pt idx="9">
                  <c:v>1.37</c:v>
                </c:pt>
              </c:numCache>
            </c:numRef>
          </c:val>
          <c:extLst>
            <c:ext xmlns:c16="http://schemas.microsoft.com/office/drawing/2014/chart" uri="{C3380CC4-5D6E-409C-BE32-E72D297353CC}">
              <c16:uniqueId val="{00000006-4E30-4790-A016-4AF7855CD9A6}"/>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0.14000000000000001</c:v>
                </c:pt>
                <c:pt idx="2">
                  <c:v>#N/A</c:v>
                </c:pt>
                <c:pt idx="3">
                  <c:v>0.28999999999999998</c:v>
                </c:pt>
                <c:pt idx="4">
                  <c:v>#N/A</c:v>
                </c:pt>
                <c:pt idx="5">
                  <c:v>0.04</c:v>
                </c:pt>
                <c:pt idx="6">
                  <c:v>#N/A</c:v>
                </c:pt>
                <c:pt idx="7">
                  <c:v>0.05</c:v>
                </c:pt>
                <c:pt idx="8">
                  <c:v>#N/A</c:v>
                </c:pt>
                <c:pt idx="9">
                  <c:v>1.5</c:v>
                </c:pt>
              </c:numCache>
            </c:numRef>
          </c:val>
          <c:extLst>
            <c:ext xmlns:c16="http://schemas.microsoft.com/office/drawing/2014/chart" uri="{C3380CC4-5D6E-409C-BE32-E72D297353CC}">
              <c16:uniqueId val="{00000007-4E30-4790-A016-4AF7855CD9A6}"/>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1.56</c:v>
                </c:pt>
                <c:pt idx="2">
                  <c:v>#N/A</c:v>
                </c:pt>
                <c:pt idx="3">
                  <c:v>1.9</c:v>
                </c:pt>
                <c:pt idx="4">
                  <c:v>#N/A</c:v>
                </c:pt>
                <c:pt idx="5">
                  <c:v>2.2599999999999998</c:v>
                </c:pt>
                <c:pt idx="6">
                  <c:v>#N/A</c:v>
                </c:pt>
                <c:pt idx="7">
                  <c:v>2.35</c:v>
                </c:pt>
                <c:pt idx="8">
                  <c:v>#N/A</c:v>
                </c:pt>
                <c:pt idx="9">
                  <c:v>1.58</c:v>
                </c:pt>
              </c:numCache>
            </c:numRef>
          </c:val>
          <c:extLst>
            <c:ext xmlns:c16="http://schemas.microsoft.com/office/drawing/2014/chart" uri="{C3380CC4-5D6E-409C-BE32-E72D297353CC}">
              <c16:uniqueId val="{00000008-4E30-4790-A016-4AF7855CD9A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2.72</c:v>
                </c:pt>
                <c:pt idx="2">
                  <c:v>#N/A</c:v>
                </c:pt>
                <c:pt idx="3">
                  <c:v>2.16</c:v>
                </c:pt>
                <c:pt idx="4">
                  <c:v>#N/A</c:v>
                </c:pt>
                <c:pt idx="5">
                  <c:v>3.83</c:v>
                </c:pt>
                <c:pt idx="6">
                  <c:v>#N/A</c:v>
                </c:pt>
                <c:pt idx="7">
                  <c:v>2.5</c:v>
                </c:pt>
                <c:pt idx="8">
                  <c:v>#N/A</c:v>
                </c:pt>
                <c:pt idx="9">
                  <c:v>2.35</c:v>
                </c:pt>
              </c:numCache>
            </c:numRef>
          </c:val>
          <c:extLst>
            <c:ext xmlns:c16="http://schemas.microsoft.com/office/drawing/2014/chart" uri="{C3380CC4-5D6E-409C-BE32-E72D297353CC}">
              <c16:uniqueId val="{00000009-4E30-4790-A016-4AF7855CD9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277</c:v>
                </c:pt>
                <c:pt idx="5">
                  <c:v>293</c:v>
                </c:pt>
                <c:pt idx="8">
                  <c:v>303</c:v>
                </c:pt>
                <c:pt idx="11">
                  <c:v>319</c:v>
                </c:pt>
                <c:pt idx="14">
                  <c:v>327</c:v>
                </c:pt>
              </c:numCache>
            </c:numRef>
          </c:val>
          <c:extLst>
            <c:ext xmlns:c16="http://schemas.microsoft.com/office/drawing/2014/chart" uri="{C3380CC4-5D6E-409C-BE32-E72D297353CC}">
              <c16:uniqueId val="{00000000-EB3D-4AD6-BF1F-07F031E0A8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3D-4AD6-BF1F-07F031E0A8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3D-4AD6-BF1F-07F031E0A8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22</c:v>
                </c:pt>
                <c:pt idx="6">
                  <c:v>26</c:v>
                </c:pt>
                <c:pt idx="9">
                  <c:v>23</c:v>
                </c:pt>
                <c:pt idx="12">
                  <c:v>22</c:v>
                </c:pt>
              </c:numCache>
            </c:numRef>
          </c:val>
          <c:extLst>
            <c:ext xmlns:c16="http://schemas.microsoft.com/office/drawing/2014/chart" uri="{C3380CC4-5D6E-409C-BE32-E72D297353CC}">
              <c16:uniqueId val="{00000003-EB3D-4AD6-BF1F-07F031E0A8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130</c:v>
                </c:pt>
                <c:pt idx="3">
                  <c:v>111</c:v>
                </c:pt>
                <c:pt idx="6">
                  <c:v>106</c:v>
                </c:pt>
                <c:pt idx="9">
                  <c:v>106</c:v>
                </c:pt>
                <c:pt idx="12">
                  <c:v>105</c:v>
                </c:pt>
              </c:numCache>
            </c:numRef>
          </c:val>
          <c:extLst>
            <c:ext xmlns:c16="http://schemas.microsoft.com/office/drawing/2014/chart" uri="{C3380CC4-5D6E-409C-BE32-E72D297353CC}">
              <c16:uniqueId val="{00000004-EB3D-4AD6-BF1F-07F031E0A8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3D-4AD6-BF1F-07F031E0A8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3D-4AD6-BF1F-07F031E0A8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222</c:v>
                </c:pt>
                <c:pt idx="3">
                  <c:v>286</c:v>
                </c:pt>
                <c:pt idx="6">
                  <c:v>307</c:v>
                </c:pt>
                <c:pt idx="9">
                  <c:v>335</c:v>
                </c:pt>
                <c:pt idx="12">
                  <c:v>339</c:v>
                </c:pt>
              </c:numCache>
            </c:numRef>
          </c:val>
          <c:extLst>
            <c:ext xmlns:c16="http://schemas.microsoft.com/office/drawing/2014/chart" uri="{C3380CC4-5D6E-409C-BE32-E72D297353CC}">
              <c16:uniqueId val="{00000007-EB3D-4AD6-BF1F-07F031E0A8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c:v>
                </c:pt>
                <c:pt idx="2">
                  <c:v>#N/A</c:v>
                </c:pt>
                <c:pt idx="3">
                  <c:v>#N/A</c:v>
                </c:pt>
                <c:pt idx="4">
                  <c:v>126</c:v>
                </c:pt>
                <c:pt idx="5">
                  <c:v>#N/A</c:v>
                </c:pt>
                <c:pt idx="6">
                  <c:v>#N/A</c:v>
                </c:pt>
                <c:pt idx="7">
                  <c:v>136</c:v>
                </c:pt>
                <c:pt idx="8">
                  <c:v>#N/A</c:v>
                </c:pt>
                <c:pt idx="9">
                  <c:v>#N/A</c:v>
                </c:pt>
                <c:pt idx="10">
                  <c:v>145</c:v>
                </c:pt>
                <c:pt idx="11">
                  <c:v>#N/A</c:v>
                </c:pt>
                <c:pt idx="12">
                  <c:v>#N/A</c:v>
                </c:pt>
                <c:pt idx="13">
                  <c:v>139</c:v>
                </c:pt>
                <c:pt idx="14">
                  <c:v>#N/A</c:v>
                </c:pt>
              </c:numCache>
            </c:numRef>
          </c:val>
          <c:smooth val="0"/>
          <c:extLst>
            <c:ext xmlns:c16="http://schemas.microsoft.com/office/drawing/2014/chart" uri="{C3380CC4-5D6E-409C-BE32-E72D297353CC}">
              <c16:uniqueId val="{00000008-EB3D-4AD6-BF1F-07F031E0A8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2837</c:v>
                </c:pt>
                <c:pt idx="5">
                  <c:v>2900</c:v>
                </c:pt>
                <c:pt idx="8">
                  <c:v>2803</c:v>
                </c:pt>
                <c:pt idx="11">
                  <c:v>2614</c:v>
                </c:pt>
                <c:pt idx="14">
                  <c:v>2498</c:v>
                </c:pt>
              </c:numCache>
            </c:numRef>
          </c:val>
          <c:extLst>
            <c:ext xmlns:c16="http://schemas.microsoft.com/office/drawing/2014/chart" uri="{C3380CC4-5D6E-409C-BE32-E72D297353CC}">
              <c16:uniqueId val="{00000000-C781-4C4E-B7FC-A94011B100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781-4C4E-B7FC-A94011B100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707</c:v>
                </c:pt>
                <c:pt idx="5">
                  <c:v>771</c:v>
                </c:pt>
                <c:pt idx="8">
                  <c:v>1003</c:v>
                </c:pt>
                <c:pt idx="11">
                  <c:v>1251</c:v>
                </c:pt>
                <c:pt idx="14">
                  <c:v>1275</c:v>
                </c:pt>
              </c:numCache>
            </c:numRef>
          </c:val>
          <c:extLst>
            <c:ext xmlns:c16="http://schemas.microsoft.com/office/drawing/2014/chart" uri="{C3380CC4-5D6E-409C-BE32-E72D297353CC}">
              <c16:uniqueId val="{00000002-C781-4C4E-B7FC-A94011B100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81-4C4E-B7FC-A94011B100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81-4C4E-B7FC-A94011B100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81-4C4E-B7FC-A94011B100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159</c:v>
                </c:pt>
                <c:pt idx="3">
                  <c:v>209</c:v>
                </c:pt>
                <c:pt idx="6">
                  <c:v>217</c:v>
                </c:pt>
                <c:pt idx="9">
                  <c:v>167</c:v>
                </c:pt>
                <c:pt idx="12">
                  <c:v>169</c:v>
                </c:pt>
              </c:numCache>
            </c:numRef>
          </c:val>
          <c:extLst>
            <c:ext xmlns:c16="http://schemas.microsoft.com/office/drawing/2014/chart" uri="{C3380CC4-5D6E-409C-BE32-E72D297353CC}">
              <c16:uniqueId val="{00000006-C781-4C4E-B7FC-A94011B100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129</c:v>
                </c:pt>
                <c:pt idx="3">
                  <c:v>122</c:v>
                </c:pt>
                <c:pt idx="6">
                  <c:v>104</c:v>
                </c:pt>
                <c:pt idx="9">
                  <c:v>92</c:v>
                </c:pt>
                <c:pt idx="12">
                  <c:v>78</c:v>
                </c:pt>
              </c:numCache>
            </c:numRef>
          </c:val>
          <c:extLst>
            <c:ext xmlns:c16="http://schemas.microsoft.com/office/drawing/2014/chart" uri="{C3380CC4-5D6E-409C-BE32-E72D297353CC}">
              <c16:uniqueId val="{00000007-C781-4C4E-B7FC-A94011B100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1034</c:v>
                </c:pt>
                <c:pt idx="3">
                  <c:v>964</c:v>
                </c:pt>
                <c:pt idx="6">
                  <c:v>892</c:v>
                </c:pt>
                <c:pt idx="9">
                  <c:v>840</c:v>
                </c:pt>
                <c:pt idx="12">
                  <c:v>784</c:v>
                </c:pt>
              </c:numCache>
            </c:numRef>
          </c:val>
          <c:extLst>
            <c:ext xmlns:c16="http://schemas.microsoft.com/office/drawing/2014/chart" uri="{C3380CC4-5D6E-409C-BE32-E72D297353CC}">
              <c16:uniqueId val="{00000008-C781-4C4E-B7FC-A94011B100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149</c:v>
                </c:pt>
                <c:pt idx="3">
                  <c:v>149</c:v>
                </c:pt>
                <c:pt idx="6">
                  <c:v>149</c:v>
                </c:pt>
                <c:pt idx="9">
                  <c:v>149</c:v>
                </c:pt>
                <c:pt idx="12">
                  <c:v>149</c:v>
                </c:pt>
              </c:numCache>
            </c:numRef>
          </c:val>
          <c:extLst>
            <c:ext xmlns:c16="http://schemas.microsoft.com/office/drawing/2014/chart" uri="{C3380CC4-5D6E-409C-BE32-E72D297353CC}">
              <c16:uniqueId val="{00000009-C781-4C4E-B7FC-A94011B100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2641</c:v>
                </c:pt>
                <c:pt idx="3">
                  <c:v>2804</c:v>
                </c:pt>
                <c:pt idx="6">
                  <c:v>2753</c:v>
                </c:pt>
                <c:pt idx="9">
                  <c:v>2606</c:v>
                </c:pt>
                <c:pt idx="12">
                  <c:v>2534</c:v>
                </c:pt>
              </c:numCache>
            </c:numRef>
          </c:val>
          <c:extLst>
            <c:ext xmlns:c16="http://schemas.microsoft.com/office/drawing/2014/chart" uri="{C3380CC4-5D6E-409C-BE32-E72D297353CC}">
              <c16:uniqueId val="{0000000A-C781-4C4E-B7FC-A94011B100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568</c:v>
                </c:pt>
                <c:pt idx="2">
                  <c:v>#N/A</c:v>
                </c:pt>
                <c:pt idx="3">
                  <c:v>#N/A</c:v>
                </c:pt>
                <c:pt idx="4">
                  <c:v>576</c:v>
                </c:pt>
                <c:pt idx="5">
                  <c:v>#N/A</c:v>
                </c:pt>
                <c:pt idx="6">
                  <c:v>#N/A</c:v>
                </c:pt>
                <c:pt idx="7">
                  <c:v>310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81-4C4E-B7FC-A94011B100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604</c:v>
                </c:pt>
                <c:pt idx="1">
                  <c:v>644</c:v>
                </c:pt>
                <c:pt idx="2">
                  <c:v>641</c:v>
                </c:pt>
              </c:numCache>
            </c:numRef>
          </c:val>
          <c:extLst>
            <c:ext xmlns:c16="http://schemas.microsoft.com/office/drawing/2014/chart" uri="{C3380CC4-5D6E-409C-BE32-E72D297353CC}">
              <c16:uniqueId val="{00000000-99E9-4D21-AAD0-07AE30ECF9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219</c:v>
                </c:pt>
                <c:pt idx="1">
                  <c:v>289</c:v>
                </c:pt>
                <c:pt idx="2">
                  <c:v>295</c:v>
                </c:pt>
              </c:numCache>
            </c:numRef>
          </c:val>
          <c:extLst>
            <c:ext xmlns:c16="http://schemas.microsoft.com/office/drawing/2014/chart" uri="{C3380CC4-5D6E-409C-BE32-E72D297353CC}">
              <c16:uniqueId val="{00000001-99E9-4D21-AAD0-07AE30ECF9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123</c:v>
                </c:pt>
                <c:pt idx="1">
                  <c:v>217</c:v>
                </c:pt>
                <c:pt idx="2">
                  <c:v>240</c:v>
                </c:pt>
              </c:numCache>
            </c:numRef>
          </c:val>
          <c:extLst>
            <c:ext xmlns:c16="http://schemas.microsoft.com/office/drawing/2014/chart" uri="{C3380CC4-5D6E-409C-BE32-E72D297353CC}">
              <c16:uniqueId val="{00000002-99E9-4D21-AAD0-07AE30ECF9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2,447
2,417
64.11
2,799,232
2,751,402
25,718
1,866,828
2,534,496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年度から市町村類型が変更（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年連続で類似団体を下回っている。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令和５年度においては、メガソーラー発電所の供用開始により固定資産税（償却資産）の増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ゴルフ場等が存在して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、固定資産税やゴルフ場利用税収入等の歳入に占める割合が比較的多いため、上記のとおり類似団体内順位は上位に位置する結果となっている。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ただ、全国的に過疎化が進行している中、当村でも少子高齢化がますます進行していくことが明らかなため、財源確保</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企業誘致、流入人口の増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を目指す必要がある。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年度も地方交付税が比較的多額であったが、経常収支比率は上昇することとなった。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類似団体内順位においても、かなり下位に位置している。通常の行政運営を行っていく中で、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扶助費の増加傾向や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ＤＸの推進や電算の改修等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、次世代のニーズに合わせた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さまざまな支出項目が増加することも予想される。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近年は、大規模災害が発生する可能性も非常に高く、財政の弾力性の確保が求められており、今後も比率には注視していく必要がある。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155067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7277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29591</xdr:rowOff>
    </xdr:from>
    <xdr:to>
      <xdr:col>19</xdr:col>
      <xdr:colOff>133350</xdr:colOff>
      <xdr:row>65</xdr:row>
      <xdr:rowOff>128524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7384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29591</xdr:rowOff>
    </xdr:from>
    <xdr:to>
      <xdr:col>15</xdr:col>
      <xdr:colOff>82550</xdr:colOff>
      <xdr:row>66</xdr:row>
      <xdr:rowOff>121158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73841"/>
          <a:ext cx="889000" cy="2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121158</xdr:rowOff>
    </xdr:from>
    <xdr:to>
      <xdr:col>11</xdr:col>
      <xdr:colOff>31750</xdr:colOff>
      <xdr:row>66</xdr:row>
      <xdr:rowOff>167005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3685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104267</xdr:rowOff>
    </xdr:from>
    <xdr:to>
      <xdr:col>23</xdr:col>
      <xdr:colOff>184150</xdr:colOff>
      <xdr:row>66</xdr:row>
      <xdr:rowOff>34417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76344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2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150241</xdr:rowOff>
    </xdr:from>
    <xdr:to>
      <xdr:col>15</xdr:col>
      <xdr:colOff>133350</xdr:colOff>
      <xdr:row>65</xdr:row>
      <xdr:rowOff>80391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65168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70358</xdr:rowOff>
    </xdr:from>
    <xdr:to>
      <xdr:col>11</xdr:col>
      <xdr:colOff>82550</xdr:colOff>
      <xdr:row>67</xdr:row>
      <xdr:rowOff>508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156735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116205</xdr:rowOff>
    </xdr:from>
    <xdr:to>
      <xdr:col>7</xdr:col>
      <xdr:colOff>31750</xdr:colOff>
      <xdr:row>67</xdr:row>
      <xdr:rowOff>46355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31132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類似団体の平均よりも低くなっている。この主な要因は、教育費に関して東部広域連合に事務移管されているため全額補助費として計上されているためである。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また、当村は以前から人口当たりの職員数が少ない中で行政運営をしていることもあり比較的上位に位置している。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これからは、ＤＸ等が進んでいく中で必要な職員を確保する必要があるが、引き続き定員管理に努めることとする。</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50307</xdr:rowOff>
    </xdr:from>
    <xdr:to>
      <xdr:col>23</xdr:col>
      <xdr:colOff>133350</xdr:colOff>
      <xdr:row>81</xdr:row>
      <xdr:rowOff>75785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37757"/>
          <a:ext cx="8382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49110</xdr:rowOff>
    </xdr:from>
    <xdr:to>
      <xdr:col>19</xdr:col>
      <xdr:colOff>133350</xdr:colOff>
      <xdr:row>81</xdr:row>
      <xdr:rowOff>50307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6560"/>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49110</xdr:rowOff>
    </xdr:from>
    <xdr:to>
      <xdr:col>15</xdr:col>
      <xdr:colOff>82550</xdr:colOff>
      <xdr:row>81</xdr:row>
      <xdr:rowOff>52239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36560"/>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46011</xdr:rowOff>
    </xdr:from>
    <xdr:to>
      <xdr:col>11</xdr:col>
      <xdr:colOff>31750</xdr:colOff>
      <xdr:row>81</xdr:row>
      <xdr:rowOff>52239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33461"/>
          <a:ext cx="8890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136811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121076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24985</xdr:rowOff>
    </xdr:from>
    <xdr:to>
      <xdr:col>23</xdr:col>
      <xdr:colOff>184150</xdr:colOff>
      <xdr:row>81</xdr:row>
      <xdr:rowOff>126585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117712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170957</xdr:rowOff>
    </xdr:from>
    <xdr:to>
      <xdr:col>19</xdr:col>
      <xdr:colOff>184150</xdr:colOff>
      <xdr:row>81</xdr:row>
      <xdr:rowOff>101107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111284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169760</xdr:rowOff>
    </xdr:from>
    <xdr:to>
      <xdr:col>15</xdr:col>
      <xdr:colOff>133350</xdr:colOff>
      <xdr:row>81</xdr:row>
      <xdr:rowOff>99910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110087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1439</xdr:rowOff>
    </xdr:from>
    <xdr:to>
      <xdr:col>11</xdr:col>
      <xdr:colOff>82550</xdr:colOff>
      <xdr:row>81</xdr:row>
      <xdr:rowOff>103039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113216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166661</xdr:rowOff>
    </xdr:from>
    <xdr:to>
      <xdr:col>7</xdr:col>
      <xdr:colOff>31750</xdr:colOff>
      <xdr:row>81</xdr:row>
      <xdr:rowOff>96811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106988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類似団体を上回る結果となっている。今後も給与改定にあたっては近隣町村及び類似団体の実態などを踏まえて一層の適正化に努めるとともに、職員の意識改革や意欲の向上が図れるような給与体系の検討等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53087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87600"/>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53087</xdr:rowOff>
    </xdr:from>
    <xdr:to>
      <xdr:col>77</xdr:col>
      <xdr:colOff>44450</xdr:colOff>
      <xdr:row>88</xdr:row>
      <xdr:rowOff>62737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4068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xdr:rowOff>
    </xdr:from>
    <xdr:to>
      <xdr:col>72</xdr:col>
      <xdr:colOff>203200</xdr:colOff>
      <xdr:row>88</xdr:row>
      <xdr:rowOff>62737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92426"/>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xdr:rowOff>
    </xdr:from>
    <xdr:to>
      <xdr:col>68</xdr:col>
      <xdr:colOff>152400</xdr:colOff>
      <xdr:row>88</xdr:row>
      <xdr:rowOff>14478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924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2287</xdr:rowOff>
    </xdr:from>
    <xdr:to>
      <xdr:col>77</xdr:col>
      <xdr:colOff>95250</xdr:colOff>
      <xdr:row>88</xdr:row>
      <xdr:rowOff>103887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88664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7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11937</xdr:rowOff>
    </xdr:from>
    <xdr:to>
      <xdr:col>73</xdr:col>
      <xdr:colOff>44450</xdr:colOff>
      <xdr:row>88</xdr:row>
      <xdr:rowOff>113537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98314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125476</xdr:rowOff>
    </xdr:from>
    <xdr:to>
      <xdr:col>68</xdr:col>
      <xdr:colOff>203200</xdr:colOff>
      <xdr:row>88</xdr:row>
      <xdr:rowOff>55626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135128</xdr:rowOff>
    </xdr:from>
    <xdr:to>
      <xdr:col>64</xdr:col>
      <xdr:colOff>152400</xdr:colOff>
      <xdr:row>88</xdr:row>
      <xdr:rowOff>65278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75455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2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類似団体平均より下回っており、良好な水準は維持されている。これは、行政事務の効率化・合理化を徹底するとともに各種広域連合への事務の移管等により行政のスリム化を図ったことによるものである。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近年増加傾向にあるが、これは職員採用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数よりも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関係しているものと考えられる。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新しい住民ニーズに応えるためにもある程度の職員数を確保する必要がある。また、災害時に対応できる職員も必要不可欠であるため、行政サービスや財政運営等のバランスを保ちながら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を続ける必要がある。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69995</xdr:rowOff>
    </xdr:from>
    <xdr:to>
      <xdr:col>81</xdr:col>
      <xdr:colOff>44450</xdr:colOff>
      <xdr:row>59</xdr:row>
      <xdr:rowOff>80681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85545"/>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59883</xdr:rowOff>
    </xdr:from>
    <xdr:to>
      <xdr:col>77</xdr:col>
      <xdr:colOff>44450</xdr:colOff>
      <xdr:row>59</xdr:row>
      <xdr:rowOff>69995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75433"/>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55976</xdr:rowOff>
    </xdr:from>
    <xdr:to>
      <xdr:col>72</xdr:col>
      <xdr:colOff>203200</xdr:colOff>
      <xdr:row>59</xdr:row>
      <xdr:rowOff>59883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7152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49887</xdr:rowOff>
    </xdr:from>
    <xdr:to>
      <xdr:col>68</xdr:col>
      <xdr:colOff>152400</xdr:colOff>
      <xdr:row>59</xdr:row>
      <xdr:rowOff>55976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65437"/>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114650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110169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29881</xdr:rowOff>
    </xdr:from>
    <xdr:to>
      <xdr:col>81</xdr:col>
      <xdr:colOff>95250</xdr:colOff>
      <xdr:row>59</xdr:row>
      <xdr:rowOff>131481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46408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9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19195</xdr:rowOff>
    </xdr:from>
    <xdr:to>
      <xdr:col>77</xdr:col>
      <xdr:colOff>95250</xdr:colOff>
      <xdr:row>59</xdr:row>
      <xdr:rowOff>120795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130972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0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9083</xdr:rowOff>
    </xdr:from>
    <xdr:to>
      <xdr:col>73</xdr:col>
      <xdr:colOff>44450</xdr:colOff>
      <xdr:row>59</xdr:row>
      <xdr:rowOff>110683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120860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5176</xdr:rowOff>
    </xdr:from>
    <xdr:to>
      <xdr:col>68</xdr:col>
      <xdr:colOff>203200</xdr:colOff>
      <xdr:row>59</xdr:row>
      <xdr:rowOff>106776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116953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8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170537</xdr:rowOff>
    </xdr:from>
    <xdr:to>
      <xdr:col>64</xdr:col>
      <xdr:colOff>152400</xdr:colOff>
      <xdr:row>59</xdr:row>
      <xdr:rowOff>100687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110864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8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南山城小学校の空調設備関係で借り入れた起債の元金償還が始まったこともあり、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横ばいの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年度に開校した南山城小学校及び道の駅事業での起債の償還が令和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年度で終了するが、それまでは高止まりするものと考えられる。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今後も引き続き当比率に注視しながら、事業の精査、発行額の抑制等に努める。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113877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3067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113877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65617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584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年度は、前年度に引き続き基金を積み立てることが出来たこともあり、将来負担比率が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今後は、新規事業だけでなく、既存施設の更新</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や蛍光灯の製造中止に伴う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照明のＬＥＤ化を進めることで事業費が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増加していくことが想定されるため、事業実施の年度毎の平準化を行い、計画的に実施していく必要がある。</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人口減少社会を見越して、より一層の事業精査を行っていく。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139277</xdr:rowOff>
    </xdr:from>
    <xdr:to>
      <xdr:col>72</xdr:col>
      <xdr:colOff>203200</xdr:colOff>
      <xdr:row>16</xdr:row>
      <xdr:rowOff>59509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539577"/>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59509</xdr:rowOff>
    </xdr:from>
    <xdr:to>
      <xdr:col>68</xdr:col>
      <xdr:colOff>152400</xdr:colOff>
      <xdr:row>16</xdr:row>
      <xdr:rowOff>79042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802709"/>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88477</xdr:rowOff>
    </xdr:from>
    <xdr:to>
      <xdr:col>73</xdr:col>
      <xdr:colOff>44450</xdr:colOff>
      <xdr:row>15</xdr:row>
      <xdr:rowOff>18627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7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8709</xdr:rowOff>
    </xdr:from>
    <xdr:to>
      <xdr:col>68</xdr:col>
      <xdr:colOff>203200</xdr:colOff>
      <xdr:row>16</xdr:row>
      <xdr:rowOff>110309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95086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114619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2,447
2,417
64.11
2,799,232
2,751,402
25,718
1,866,828
2,534,496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類似団体の平均よりも低い水準にある。この要因は、主に類似団体よりも下回った定員で行政運営を実施しているためである。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令和４年度より比率が上がっているのは職員数が１名増えたことによるものである。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引き続き、過疎・辺地地域からの脱却を図り、地方創生等の事業を行っていく必要もあるものの、今後も必要最小限の人員で行政運営を行っていく予定である。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5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165100</xdr:rowOff>
    </xdr:from>
    <xdr:to>
      <xdr:col>15</xdr:col>
      <xdr:colOff>98425</xdr:colOff>
      <xdr:row>36</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104140</xdr:rowOff>
    </xdr:from>
    <xdr:to>
      <xdr:col>11</xdr:col>
      <xdr:colOff>9525</xdr:colOff>
      <xdr:row>36</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489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53340</xdr:rowOff>
    </xdr:from>
    <xdr:to>
      <xdr:col>6</xdr:col>
      <xdr:colOff>171450</xdr:colOff>
      <xdr:row>35</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類似団体の平均よりも低い水準にある。この要因は、教育費について東部広域連合に事務移管しているため補助費として計上されているためである。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また、その他の行政サービスについても一部事務組合等に事務移管しているものが多く物件費としては類似団体と比較して低くなっていると考えられる。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44704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0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124714</xdr:rowOff>
    </xdr:from>
    <xdr:to>
      <xdr:col>78</xdr:col>
      <xdr:colOff>69850</xdr:colOff>
      <xdr:row>16</xdr:row>
      <xdr:rowOff>17272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96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124714</xdr:rowOff>
    </xdr:from>
    <xdr:to>
      <xdr:col>73</xdr:col>
      <xdr:colOff>180975</xdr:colOff>
      <xdr:row>16</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964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69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73914</xdr:rowOff>
    </xdr:from>
    <xdr:to>
      <xdr:col>74</xdr:col>
      <xdr:colOff>31750</xdr:colOff>
      <xdr:row>16</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よって、年度によって支出額が大きく変動することもあるが、少子高齢化が進行する中で、減少していくとは考えにくいため、動向を注視していく。</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また単独事業における扶助費については、財政状況を考慮しながら実施する必要があると認識している。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類似団体の平均よりも高い水準にある。これは、平成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年度に実施した中央簡易水道統合事業による簡易水道特別会計への繰出金が主な要因である。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簡易水道特別会計への一般会計からの繰出金は、平成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年度にピークを迎えており、その後逓減している。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しかし、新規事業を実施するとこの限りではないため財政状況を考慮しながら計画的に実施しなければならないと認識している。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5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5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60</xdr:row>
      <xdr:rowOff>66040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854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66040</xdr:rowOff>
    </xdr:from>
    <xdr:to>
      <xdr:col>69</xdr:col>
      <xdr:colOff>92075</xdr:colOff>
      <xdr:row>61</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3530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xdr:rowOff>
    </xdr:from>
    <xdr:to>
      <xdr:col>69</xdr:col>
      <xdr:colOff>142875</xdr:colOff>
      <xdr:row>60</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101617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41910</xdr:rowOff>
    </xdr:from>
    <xdr:to>
      <xdr:col>65</xdr:col>
      <xdr:colOff>53975</xdr:colOff>
      <xdr:row>61</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類似団体の平均よりも著しく高い水準にある。これは、広域連合や一部事務組合等に行政サービスを移管している割合が高いためと考えられる。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特に平成２１年度より教育委員会に係る経費が東部広域連合負担金として補助費に計上されることになったため補助費の割合が高くなった。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また、相楽中部消防組合及びゴミ処理に対する負担金（東部広域連合負担金）も高く構成市町村と連携し財政力に見合った負担金になるように努力する必要がある。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38</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651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38</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678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6786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802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144780</xdr:rowOff>
    </xdr:from>
    <xdr:to>
      <xdr:col>65</xdr:col>
      <xdr:colOff>53975</xdr:colOff>
      <xdr:row>41</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令和４年度より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南山城小学校の空調設備関係等で借り入れた起債の元金償還が始まったこともあり、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令和５年度においても横ばいの比率となった。</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既存施設の更新が必要不可欠となっていく。事業精査を行うとともに、補助金の活用やより有利な地方債の選択、事業実施の平準化等を行い、後世の負担を限りなく少なくすることが求められている。</a:t>
          </a:r>
          <a:endParaRPr lang="ja-JP" altLang="ja-JP">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76</xdr:row>
      <xdr:rowOff>168911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95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168911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267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142239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429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類似団体より高い数値となっているが、これは、人件費や物件費は抑制できているものの、補助費等の数値が大きく上回っているからである。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今後は、必要に応じて構成団体の負担金率の見直しや、一部事務組合での事業に対するより有利な起債の充当等、可能な限り一般財源の支出を抑制する必要がある。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他にも、今後人口減少が進めば、簡易水道特別会計の使用料収入が減少し、更なる一般会計からの支出が必要となる可能性もあるため、施設の統廃合等、可能な限り歳出抑制に努めていく。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117202</xdr:rowOff>
    </xdr:from>
    <xdr:to>
      <xdr:col>82</xdr:col>
      <xdr:colOff>107950</xdr:colOff>
      <xdr:row>78</xdr:row>
      <xdr:rowOff>156392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9030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45357</xdr:rowOff>
    </xdr:from>
    <xdr:to>
      <xdr:col>78</xdr:col>
      <xdr:colOff>69850</xdr:colOff>
      <xdr:row>78</xdr:row>
      <xdr:rowOff>117202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184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45357</xdr:rowOff>
    </xdr:from>
    <xdr:to>
      <xdr:col>73</xdr:col>
      <xdr:colOff>180975</xdr:colOff>
      <xdr:row>80</xdr:row>
      <xdr:rowOff>19231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18457"/>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19231</xdr:rowOff>
    </xdr:from>
    <xdr:to>
      <xdr:col>69</xdr:col>
      <xdr:colOff>92075</xdr:colOff>
      <xdr:row>81</xdr:row>
      <xdr:rowOff>20864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73523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105592</xdr:rowOff>
    </xdr:from>
    <xdr:to>
      <xdr:col>82</xdr:col>
      <xdr:colOff>158750</xdr:colOff>
      <xdr:row>79</xdr:row>
      <xdr:rowOff>35742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77669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66402</xdr:rowOff>
    </xdr:from>
    <xdr:to>
      <xdr:col>78</xdr:col>
      <xdr:colOff>120650</xdr:colOff>
      <xdr:row>78</xdr:row>
      <xdr:rowOff>168002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152779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2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166007</xdr:rowOff>
    </xdr:from>
    <xdr:to>
      <xdr:col>74</xdr:col>
      <xdr:colOff>31750</xdr:colOff>
      <xdr:row>78</xdr:row>
      <xdr:rowOff>96157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80934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139881</xdr:rowOff>
    </xdr:from>
    <xdr:to>
      <xdr:col>69</xdr:col>
      <xdr:colOff>142875</xdr:colOff>
      <xdr:row>80</xdr:row>
      <xdr:rowOff>70031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54808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141514</xdr:rowOff>
    </xdr:from>
    <xdr:to>
      <xdr:col>65</xdr:col>
      <xdr:colOff>53975</xdr:colOff>
      <xdr:row>81</xdr:row>
      <xdr:rowOff>71664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8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56441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129634</xdr:rowOff>
    </xdr:from>
    <xdr:to>
      <xdr:col>29</xdr:col>
      <xdr:colOff>127000</xdr:colOff>
      <xdr:row>18</xdr:row>
      <xdr:rowOff>153767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63359"/>
          <a:ext cx="647700" cy="2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153767</xdr:rowOff>
    </xdr:from>
    <xdr:to>
      <xdr:col>26</xdr:col>
      <xdr:colOff>50800</xdr:colOff>
      <xdr:row>18</xdr:row>
      <xdr:rowOff>160299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87492"/>
          <a:ext cx="698500" cy="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160299</xdr:rowOff>
    </xdr:from>
    <xdr:to>
      <xdr:col>22</xdr:col>
      <xdr:colOff>114300</xdr:colOff>
      <xdr:row>19</xdr:row>
      <xdr:rowOff>1349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94024"/>
          <a:ext cx="698500" cy="1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1349</xdr:rowOff>
    </xdr:from>
    <xdr:to>
      <xdr:col>18</xdr:col>
      <xdr:colOff>177800</xdr:colOff>
      <xdr:row>19</xdr:row>
      <xdr:rowOff>20696</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06524"/>
          <a:ext cx="698500" cy="1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38070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0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46151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0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78834</xdr:rowOff>
    </xdr:from>
    <xdr:to>
      <xdr:col>29</xdr:col>
      <xdr:colOff>177800</xdr:colOff>
      <xdr:row>19</xdr:row>
      <xdr:rowOff>8984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1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50911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102967</xdr:rowOff>
    </xdr:from>
    <xdr:to>
      <xdr:col>26</xdr:col>
      <xdr:colOff>101600</xdr:colOff>
      <xdr:row>19</xdr:row>
      <xdr:rowOff>33117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3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17894</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2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109499</xdr:rowOff>
    </xdr:from>
    <xdr:to>
      <xdr:col>22</xdr:col>
      <xdr:colOff>165100</xdr:colOff>
      <xdr:row>19</xdr:row>
      <xdr:rowOff>39649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4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24426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2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121999</xdr:rowOff>
    </xdr:from>
    <xdr:to>
      <xdr:col>19</xdr:col>
      <xdr:colOff>38100</xdr:colOff>
      <xdr:row>19</xdr:row>
      <xdr:rowOff>52149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5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36926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141346</xdr:rowOff>
    </xdr:from>
    <xdr:to>
      <xdr:col>15</xdr:col>
      <xdr:colOff>101600</xdr:colOff>
      <xdr:row>19</xdr:row>
      <xdr:rowOff>71496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7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56273</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6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2546</xdr:rowOff>
    </xdr:from>
    <xdr:to>
      <xdr:col>29</xdr:col>
      <xdr:colOff>127000</xdr:colOff>
      <xdr:row>36</xdr:row>
      <xdr:rowOff>5541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55796"/>
          <a:ext cx="647700" cy="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2546</xdr:rowOff>
    </xdr:from>
    <xdr:to>
      <xdr:col>26</xdr:col>
      <xdr:colOff>50800</xdr:colOff>
      <xdr:row>36</xdr:row>
      <xdr:rowOff>21479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55796"/>
          <a:ext cx="698500" cy="1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21479</xdr:rowOff>
    </xdr:from>
    <xdr:to>
      <xdr:col>22</xdr:col>
      <xdr:colOff>114300</xdr:colOff>
      <xdr:row>36</xdr:row>
      <xdr:rowOff>36833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74729"/>
          <a:ext cx="698500" cy="1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36833</xdr:rowOff>
    </xdr:from>
    <xdr:to>
      <xdr:col>18</xdr:col>
      <xdr:colOff>177800</xdr:colOff>
      <xdr:row>36</xdr:row>
      <xdr:rowOff>80141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90083"/>
          <a:ext cx="698500" cy="4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77671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112463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297641</xdr:rowOff>
    </xdr:from>
    <xdr:to>
      <xdr:col>29</xdr:col>
      <xdr:colOff>177800</xdr:colOff>
      <xdr:row>36</xdr:row>
      <xdr:rowOff>56341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0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269718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294646</xdr:rowOff>
    </xdr:from>
    <xdr:to>
      <xdr:col>26</xdr:col>
      <xdr:colOff>101600</xdr:colOff>
      <xdr:row>36</xdr:row>
      <xdr:rowOff>53346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63523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7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313579</xdr:rowOff>
    </xdr:from>
    <xdr:to>
      <xdr:col>22</xdr:col>
      <xdr:colOff>165100</xdr:colOff>
      <xdr:row>36</xdr:row>
      <xdr:rowOff>72279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2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82456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328933</xdr:rowOff>
    </xdr:from>
    <xdr:to>
      <xdr:col>19</xdr:col>
      <xdr:colOff>38100</xdr:colOff>
      <xdr:row>36</xdr:row>
      <xdr:rowOff>87633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97810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0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29341</xdr:rowOff>
    </xdr:from>
    <xdr:to>
      <xdr:col>15</xdr:col>
      <xdr:colOff>101600</xdr:colOff>
      <xdr:row>36</xdr:row>
      <xdr:rowOff>130941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115718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6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2,447
2,417
64.11
2,799,232
2,751,402
25,718
1,866,828
2,534,496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100181</xdr:rowOff>
    </xdr:from>
    <xdr:to>
      <xdr:col>24</xdr:col>
      <xdr:colOff>63500</xdr:colOff>
      <xdr:row>37</xdr:row>
      <xdr:rowOff>125075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43831"/>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125075</xdr:rowOff>
    </xdr:from>
    <xdr:to>
      <xdr:col>19</xdr:col>
      <xdr:colOff>177800</xdr:colOff>
      <xdr:row>37</xdr:row>
      <xdr:rowOff>134543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8725"/>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134543</xdr:rowOff>
    </xdr:from>
    <xdr:to>
      <xdr:col>15</xdr:col>
      <xdr:colOff>50800</xdr:colOff>
      <xdr:row>37</xdr:row>
      <xdr:rowOff>147521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78193"/>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147521</xdr:rowOff>
    </xdr:from>
    <xdr:to>
      <xdr:col>10</xdr:col>
      <xdr:colOff>114300</xdr:colOff>
      <xdr:row>38</xdr:row>
      <xdr:rowOff>23973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1171"/>
          <a:ext cx="889000" cy="4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143186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14275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49381</xdr:rowOff>
    </xdr:from>
    <xdr:to>
      <xdr:col>24</xdr:col>
      <xdr:colOff>114300</xdr:colOff>
      <xdr:row>37</xdr:row>
      <xdr:rowOff>150981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27808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74275</xdr:rowOff>
    </xdr:from>
    <xdr:to>
      <xdr:col>20</xdr:col>
      <xdr:colOff>38100</xdr:colOff>
      <xdr:row>38</xdr:row>
      <xdr:rowOff>4425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167002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1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83743</xdr:rowOff>
    </xdr:from>
    <xdr:to>
      <xdr:col>15</xdr:col>
      <xdr:colOff>101600</xdr:colOff>
      <xdr:row>38</xdr:row>
      <xdr:rowOff>13894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27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5021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2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96721</xdr:rowOff>
    </xdr:from>
    <xdr:to>
      <xdr:col>10</xdr:col>
      <xdr:colOff>165100</xdr:colOff>
      <xdr:row>38</xdr:row>
      <xdr:rowOff>26871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17998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144623</xdr:rowOff>
    </xdr:from>
    <xdr:to>
      <xdr:col>6</xdr:col>
      <xdr:colOff>38100</xdr:colOff>
      <xdr:row>38</xdr:row>
      <xdr:rowOff>74773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65900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83639</xdr:rowOff>
    </xdr:from>
    <xdr:to>
      <xdr:col>24</xdr:col>
      <xdr:colOff>63500</xdr:colOff>
      <xdr:row>57</xdr:row>
      <xdr:rowOff>110161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56289"/>
          <a:ext cx="838200" cy="2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109284</xdr:rowOff>
    </xdr:from>
    <xdr:to>
      <xdr:col>19</xdr:col>
      <xdr:colOff>177800</xdr:colOff>
      <xdr:row>57</xdr:row>
      <xdr:rowOff>110161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81934"/>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99413</xdr:rowOff>
    </xdr:from>
    <xdr:to>
      <xdr:col>15</xdr:col>
      <xdr:colOff>50800</xdr:colOff>
      <xdr:row>57</xdr:row>
      <xdr:rowOff>109284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72063"/>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91577</xdr:rowOff>
    </xdr:from>
    <xdr:to>
      <xdr:col>10</xdr:col>
      <xdr:colOff>114300</xdr:colOff>
      <xdr:row>57</xdr:row>
      <xdr:rowOff>99413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64227"/>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136272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6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6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32839</xdr:rowOff>
    </xdr:from>
    <xdr:to>
      <xdr:col>24</xdr:col>
      <xdr:colOff>114300</xdr:colOff>
      <xdr:row>57</xdr:row>
      <xdr:rowOff>134439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59361</xdr:rowOff>
    </xdr:from>
    <xdr:to>
      <xdr:col>20</xdr:col>
      <xdr:colOff>38100</xdr:colOff>
      <xdr:row>57</xdr:row>
      <xdr:rowOff>160961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152088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58484</xdr:rowOff>
    </xdr:from>
    <xdr:to>
      <xdr:col>15</xdr:col>
      <xdr:colOff>101600</xdr:colOff>
      <xdr:row>57</xdr:row>
      <xdr:rowOff>160084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151211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2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48613</xdr:rowOff>
    </xdr:from>
    <xdr:to>
      <xdr:col>10</xdr:col>
      <xdr:colOff>165100</xdr:colOff>
      <xdr:row>57</xdr:row>
      <xdr:rowOff>150213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141340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1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40777</xdr:rowOff>
    </xdr:from>
    <xdr:to>
      <xdr:col>6</xdr:col>
      <xdr:colOff>38100</xdr:colOff>
      <xdr:row>57</xdr:row>
      <xdr:rowOff>142377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133504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0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107820</xdr:rowOff>
    </xdr:from>
    <xdr:to>
      <xdr:col>24</xdr:col>
      <xdr:colOff>63500</xdr:colOff>
      <xdr:row>78</xdr:row>
      <xdr:rowOff>120498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0920"/>
          <a:ext cx="8382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114686</xdr:rowOff>
    </xdr:from>
    <xdr:to>
      <xdr:col>19</xdr:col>
      <xdr:colOff>177800</xdr:colOff>
      <xdr:row>78</xdr:row>
      <xdr:rowOff>120498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7786"/>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114686</xdr:rowOff>
    </xdr:from>
    <xdr:to>
      <xdr:col>15</xdr:col>
      <xdr:colOff>50800</xdr:colOff>
      <xdr:row>78</xdr:row>
      <xdr:rowOff>122213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7786"/>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122213</xdr:rowOff>
    </xdr:from>
    <xdr:to>
      <xdr:col>10</xdr:col>
      <xdr:colOff>114300</xdr:colOff>
      <xdr:row>78</xdr:row>
      <xdr:rowOff>124960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95313"/>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57020</xdr:rowOff>
    </xdr:from>
    <xdr:to>
      <xdr:col>24</xdr:col>
      <xdr:colOff>114300</xdr:colOff>
      <xdr:row>78</xdr:row>
      <xdr:rowOff>158620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143397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69698</xdr:rowOff>
    </xdr:from>
    <xdr:to>
      <xdr:col>20</xdr:col>
      <xdr:colOff>38100</xdr:colOff>
      <xdr:row>78</xdr:row>
      <xdr:rowOff>171298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162425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63886</xdr:rowOff>
    </xdr:from>
    <xdr:to>
      <xdr:col>15</xdr:col>
      <xdr:colOff>101600</xdr:colOff>
      <xdr:row>78</xdr:row>
      <xdr:rowOff>165486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156613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71413</xdr:rowOff>
    </xdr:from>
    <xdr:to>
      <xdr:col>10</xdr:col>
      <xdr:colOff>165100</xdr:colOff>
      <xdr:row>79</xdr:row>
      <xdr:rowOff>1563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164140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74160</xdr:rowOff>
    </xdr:from>
    <xdr:to>
      <xdr:col>6</xdr:col>
      <xdr:colOff>38100</xdr:colOff>
      <xdr:row>79</xdr:row>
      <xdr:rowOff>4310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166887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147709</xdr:rowOff>
    </xdr:from>
    <xdr:to>
      <xdr:col>24</xdr:col>
      <xdr:colOff>63500</xdr:colOff>
      <xdr:row>96</xdr:row>
      <xdr:rowOff>63364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35459"/>
          <a:ext cx="838200" cy="8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102194</xdr:rowOff>
    </xdr:from>
    <xdr:to>
      <xdr:col>19</xdr:col>
      <xdr:colOff>177800</xdr:colOff>
      <xdr:row>96</xdr:row>
      <xdr:rowOff>63364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89944"/>
          <a:ext cx="889000" cy="13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102194</xdr:rowOff>
    </xdr:from>
    <xdr:to>
      <xdr:col>15</xdr:col>
      <xdr:colOff>50800</xdr:colOff>
      <xdr:row>96</xdr:row>
      <xdr:rowOff>131059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89944"/>
          <a:ext cx="889000" cy="20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131059</xdr:rowOff>
    </xdr:from>
    <xdr:to>
      <xdr:col>10</xdr:col>
      <xdr:colOff>114300</xdr:colOff>
      <xdr:row>97</xdr:row>
      <xdr:rowOff>11889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90259"/>
          <a:ext cx="8890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96909</xdr:rowOff>
    </xdr:from>
    <xdr:to>
      <xdr:col>24</xdr:col>
      <xdr:colOff>114300</xdr:colOff>
      <xdr:row>96</xdr:row>
      <xdr:rowOff>27059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75336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12564</xdr:rowOff>
    </xdr:from>
    <xdr:to>
      <xdr:col>20</xdr:col>
      <xdr:colOff>38100</xdr:colOff>
      <xdr:row>96</xdr:row>
      <xdr:rowOff>114164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105291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6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51394</xdr:rowOff>
    </xdr:from>
    <xdr:to>
      <xdr:col>15</xdr:col>
      <xdr:colOff>101600</xdr:colOff>
      <xdr:row>95</xdr:row>
      <xdr:rowOff>152994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144121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80259</xdr:rowOff>
    </xdr:from>
    <xdr:to>
      <xdr:col>10</xdr:col>
      <xdr:colOff>165100</xdr:colOff>
      <xdr:row>97</xdr:row>
      <xdr:rowOff>10409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132539</xdr:rowOff>
    </xdr:from>
    <xdr:to>
      <xdr:col>6</xdr:col>
      <xdr:colOff>38100</xdr:colOff>
      <xdr:row>97</xdr:row>
      <xdr:rowOff>62689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53816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103565</xdr:rowOff>
    </xdr:from>
    <xdr:to>
      <xdr:col>55</xdr:col>
      <xdr:colOff>0</xdr:colOff>
      <xdr:row>37</xdr:row>
      <xdr:rowOff>113327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47215"/>
          <a:ext cx="8382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103565</xdr:rowOff>
    </xdr:from>
    <xdr:to>
      <xdr:col>50</xdr:col>
      <xdr:colOff>114300</xdr:colOff>
      <xdr:row>37</xdr:row>
      <xdr:rowOff>119139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47215"/>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94952</xdr:rowOff>
    </xdr:from>
    <xdr:to>
      <xdr:col>45</xdr:col>
      <xdr:colOff>177800</xdr:colOff>
      <xdr:row>37</xdr:row>
      <xdr:rowOff>119139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67152"/>
          <a:ext cx="889000" cy="1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94952</xdr:rowOff>
    </xdr:from>
    <xdr:to>
      <xdr:col>41</xdr:col>
      <xdr:colOff>50800</xdr:colOff>
      <xdr:row>37</xdr:row>
      <xdr:rowOff>115563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67152"/>
          <a:ext cx="889000" cy="1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44799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171293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62527</xdr:rowOff>
    </xdr:from>
    <xdr:to>
      <xdr:col>55</xdr:col>
      <xdr:colOff>50800</xdr:colOff>
      <xdr:row>37</xdr:row>
      <xdr:rowOff>164126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06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52765</xdr:rowOff>
    </xdr:from>
    <xdr:to>
      <xdr:col>50</xdr:col>
      <xdr:colOff>165100</xdr:colOff>
      <xdr:row>37</xdr:row>
      <xdr:rowOff>154365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145492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8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68339</xdr:rowOff>
    </xdr:from>
    <xdr:to>
      <xdr:col>46</xdr:col>
      <xdr:colOff>38100</xdr:colOff>
      <xdr:row>37</xdr:row>
      <xdr:rowOff>169938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11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161065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0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44152</xdr:rowOff>
    </xdr:from>
    <xdr:to>
      <xdr:col>41</xdr:col>
      <xdr:colOff>101600</xdr:colOff>
      <xdr:row>36</xdr:row>
      <xdr:rowOff>145752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162279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99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64763</xdr:rowOff>
    </xdr:from>
    <xdr:to>
      <xdr:col>36</xdr:col>
      <xdr:colOff>165100</xdr:colOff>
      <xdr:row>37</xdr:row>
      <xdr:rowOff>166363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112175</xdr:rowOff>
    </xdr:from>
    <xdr:to>
      <xdr:col>55</xdr:col>
      <xdr:colOff>0</xdr:colOff>
      <xdr:row>58</xdr:row>
      <xdr:rowOff>114984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56275"/>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113642</xdr:rowOff>
    </xdr:from>
    <xdr:to>
      <xdr:col>50</xdr:col>
      <xdr:colOff>114300</xdr:colOff>
      <xdr:row>58</xdr:row>
      <xdr:rowOff>114984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57742"/>
          <a:ext cx="88900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113642</xdr:rowOff>
    </xdr:from>
    <xdr:to>
      <xdr:col>45</xdr:col>
      <xdr:colOff>177800</xdr:colOff>
      <xdr:row>58</xdr:row>
      <xdr:rowOff>122520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57742"/>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114168</xdr:rowOff>
    </xdr:from>
    <xdr:to>
      <xdr:col>41</xdr:col>
      <xdr:colOff>50800</xdr:colOff>
      <xdr:row>58</xdr:row>
      <xdr:rowOff>122520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58268"/>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145676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61375</xdr:rowOff>
    </xdr:from>
    <xdr:to>
      <xdr:col>55</xdr:col>
      <xdr:colOff>50800</xdr:colOff>
      <xdr:row>58</xdr:row>
      <xdr:rowOff>162975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64184</xdr:rowOff>
    </xdr:from>
    <xdr:to>
      <xdr:col>50</xdr:col>
      <xdr:colOff>165100</xdr:colOff>
      <xdr:row>58</xdr:row>
      <xdr:rowOff>165784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156911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62842</xdr:rowOff>
    </xdr:from>
    <xdr:to>
      <xdr:col>46</xdr:col>
      <xdr:colOff>38100</xdr:colOff>
      <xdr:row>58</xdr:row>
      <xdr:rowOff>164442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0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155569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9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71720</xdr:rowOff>
    </xdr:from>
    <xdr:to>
      <xdr:col>41</xdr:col>
      <xdr:colOff>101600</xdr:colOff>
      <xdr:row>59</xdr:row>
      <xdr:rowOff>1870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164447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1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63368</xdr:rowOff>
    </xdr:from>
    <xdr:to>
      <xdr:col>36</xdr:col>
      <xdr:colOff>165100</xdr:colOff>
      <xdr:row>58</xdr:row>
      <xdr:rowOff>164968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156095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10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122961</xdr:rowOff>
    </xdr:from>
    <xdr:to>
      <xdr:col>55</xdr:col>
      <xdr:colOff>0</xdr:colOff>
      <xdr:row>78</xdr:row>
      <xdr:rowOff>124775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96061"/>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124775</xdr:rowOff>
    </xdr:from>
    <xdr:to>
      <xdr:col>50</xdr:col>
      <xdr:colOff>114300</xdr:colOff>
      <xdr:row>78</xdr:row>
      <xdr:rowOff>137035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97875"/>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137035</xdr:rowOff>
    </xdr:from>
    <xdr:to>
      <xdr:col>45</xdr:col>
      <xdr:colOff>177800</xdr:colOff>
      <xdr:row>78</xdr:row>
      <xdr:rowOff>139209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510135"/>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118951</xdr:rowOff>
    </xdr:from>
    <xdr:to>
      <xdr:col>41</xdr:col>
      <xdr:colOff>50800</xdr:colOff>
      <xdr:row>78</xdr:row>
      <xdr:rowOff>139209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92051"/>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136279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72161</xdr:rowOff>
    </xdr:from>
    <xdr:to>
      <xdr:col>55</xdr:col>
      <xdr:colOff>50800</xdr:colOff>
      <xdr:row>79</xdr:row>
      <xdr:rowOff>2311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158538</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73975</xdr:rowOff>
    </xdr:from>
    <xdr:to>
      <xdr:col>50</xdr:col>
      <xdr:colOff>165100</xdr:colOff>
      <xdr:row>79</xdr:row>
      <xdr:rowOff>4125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166702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86235</xdr:rowOff>
    </xdr:from>
    <xdr:to>
      <xdr:col>46</xdr:col>
      <xdr:colOff>38100</xdr:colOff>
      <xdr:row>79</xdr:row>
      <xdr:rowOff>16385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7512</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88409</xdr:rowOff>
    </xdr:from>
    <xdr:to>
      <xdr:col>41</xdr:col>
      <xdr:colOff>101600</xdr:colOff>
      <xdr:row>79</xdr:row>
      <xdr:rowOff>18559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9686</xdr:rowOff>
    </xdr:from>
    <xdr:ext cx="378565"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2017" y="1355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68151</xdr:rowOff>
    </xdr:from>
    <xdr:to>
      <xdr:col>36</xdr:col>
      <xdr:colOff>165100</xdr:colOff>
      <xdr:row>78</xdr:row>
      <xdr:rowOff>169751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160878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116629</xdr:rowOff>
    </xdr:from>
    <xdr:to>
      <xdr:col>55</xdr:col>
      <xdr:colOff>0</xdr:colOff>
      <xdr:row>98</xdr:row>
      <xdr:rowOff>119207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18729"/>
          <a:ext cx="8382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115545</xdr:rowOff>
    </xdr:from>
    <xdr:to>
      <xdr:col>50</xdr:col>
      <xdr:colOff>114300</xdr:colOff>
      <xdr:row>98</xdr:row>
      <xdr:rowOff>119207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17645"/>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115545</xdr:rowOff>
    </xdr:from>
    <xdr:to>
      <xdr:col>45</xdr:col>
      <xdr:colOff>177800</xdr:colOff>
      <xdr:row>98</xdr:row>
      <xdr:rowOff>123186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17645"/>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123186</xdr:rowOff>
    </xdr:from>
    <xdr:to>
      <xdr:col>41</xdr:col>
      <xdr:colOff>50800</xdr:colOff>
      <xdr:row>98</xdr:row>
      <xdr:rowOff>123720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2528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165901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3029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3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65829</xdr:rowOff>
    </xdr:from>
    <xdr:to>
      <xdr:col>55</xdr:col>
      <xdr:colOff>50800</xdr:colOff>
      <xdr:row>98</xdr:row>
      <xdr:rowOff>167429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68407</xdr:rowOff>
    </xdr:from>
    <xdr:to>
      <xdr:col>50</xdr:col>
      <xdr:colOff>165100</xdr:colOff>
      <xdr:row>98</xdr:row>
      <xdr:rowOff>170007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161134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64745</xdr:rowOff>
    </xdr:from>
    <xdr:to>
      <xdr:col>46</xdr:col>
      <xdr:colOff>38100</xdr:colOff>
      <xdr:row>98</xdr:row>
      <xdr:rowOff>166345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157472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72386</xdr:rowOff>
    </xdr:from>
    <xdr:to>
      <xdr:col>41</xdr:col>
      <xdr:colOff>101600</xdr:colOff>
      <xdr:row>99</xdr:row>
      <xdr:rowOff>2536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165113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72920</xdr:rowOff>
    </xdr:from>
    <xdr:to>
      <xdr:col>36</xdr:col>
      <xdr:colOff>165100</xdr:colOff>
      <xdr:row>99</xdr:row>
      <xdr:rowOff>3070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165647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167871</xdr:rowOff>
    </xdr:from>
    <xdr:to>
      <xdr:col>85</xdr:col>
      <xdr:colOff>127000</xdr:colOff>
      <xdr:row>39</xdr:row>
      <xdr:rowOff>25762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82971"/>
          <a:ext cx="838200" cy="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135882</xdr:rowOff>
    </xdr:from>
    <xdr:to>
      <xdr:col>81</xdr:col>
      <xdr:colOff>50800</xdr:colOff>
      <xdr:row>39</xdr:row>
      <xdr:rowOff>25762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50982"/>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135882</xdr:rowOff>
    </xdr:from>
    <xdr:to>
      <xdr:col>76</xdr:col>
      <xdr:colOff>114300</xdr:colOff>
      <xdr:row>38</xdr:row>
      <xdr:rowOff>157059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50982"/>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84337</xdr:rowOff>
    </xdr:from>
    <xdr:to>
      <xdr:col>71</xdr:col>
      <xdr:colOff>177800</xdr:colOff>
      <xdr:row>38</xdr:row>
      <xdr:rowOff>157059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599437"/>
          <a:ext cx="889000" cy="7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21918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170014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117071</xdr:rowOff>
    </xdr:from>
    <xdr:to>
      <xdr:col>85</xdr:col>
      <xdr:colOff>177800</xdr:colOff>
      <xdr:row>39</xdr:row>
      <xdr:rowOff>47221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146412</xdr:rowOff>
    </xdr:from>
    <xdr:to>
      <xdr:col>81</xdr:col>
      <xdr:colOff>101600</xdr:colOff>
      <xdr:row>39</xdr:row>
      <xdr:rowOff>76562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67689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85082</xdr:rowOff>
    </xdr:from>
    <xdr:to>
      <xdr:col>76</xdr:col>
      <xdr:colOff>165100</xdr:colOff>
      <xdr:row>39</xdr:row>
      <xdr:rowOff>15232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6359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6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106259</xdr:rowOff>
    </xdr:from>
    <xdr:to>
      <xdr:col>72</xdr:col>
      <xdr:colOff>38100</xdr:colOff>
      <xdr:row>39</xdr:row>
      <xdr:rowOff>36409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27536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1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33537</xdr:rowOff>
    </xdr:from>
    <xdr:to>
      <xdr:col>67</xdr:col>
      <xdr:colOff>101600</xdr:colOff>
      <xdr:row>38</xdr:row>
      <xdr:rowOff>135137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151664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123416</xdr:rowOff>
    </xdr:from>
    <xdr:to>
      <xdr:col>85</xdr:col>
      <xdr:colOff>127000</xdr:colOff>
      <xdr:row>77</xdr:row>
      <xdr:rowOff>132770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25066"/>
          <a:ext cx="8382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132770</xdr:rowOff>
    </xdr:from>
    <xdr:to>
      <xdr:col>81</xdr:col>
      <xdr:colOff>50800</xdr:colOff>
      <xdr:row>77</xdr:row>
      <xdr:rowOff>157620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34420"/>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157620</xdr:rowOff>
    </xdr:from>
    <xdr:to>
      <xdr:col>76</xdr:col>
      <xdr:colOff>114300</xdr:colOff>
      <xdr:row>78</xdr:row>
      <xdr:rowOff>6531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59270"/>
          <a:ext cx="8890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6531</xdr:rowOff>
    </xdr:from>
    <xdr:to>
      <xdr:col>71</xdr:col>
      <xdr:colOff>177800</xdr:colOff>
      <xdr:row>78</xdr:row>
      <xdr:rowOff>56623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79631"/>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72616</xdr:rowOff>
    </xdr:from>
    <xdr:to>
      <xdr:col>85</xdr:col>
      <xdr:colOff>177800</xdr:colOff>
      <xdr:row>78</xdr:row>
      <xdr:rowOff>2766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51043</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81970</xdr:rowOff>
    </xdr:from>
    <xdr:to>
      <xdr:col>81</xdr:col>
      <xdr:colOff>101600</xdr:colOff>
      <xdr:row>78</xdr:row>
      <xdr:rowOff>12120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3247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106820</xdr:rowOff>
    </xdr:from>
    <xdr:to>
      <xdr:col>76</xdr:col>
      <xdr:colOff>165100</xdr:colOff>
      <xdr:row>78</xdr:row>
      <xdr:rowOff>36970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28097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40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127181</xdr:rowOff>
    </xdr:from>
    <xdr:to>
      <xdr:col>72</xdr:col>
      <xdr:colOff>38100</xdr:colOff>
      <xdr:row>78</xdr:row>
      <xdr:rowOff>57331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2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48458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2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5823</xdr:rowOff>
    </xdr:from>
    <xdr:to>
      <xdr:col>67</xdr:col>
      <xdr:colOff>101600</xdr:colOff>
      <xdr:row>78</xdr:row>
      <xdr:rowOff>107423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98550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131972</xdr:rowOff>
    </xdr:from>
    <xdr:to>
      <xdr:col>85</xdr:col>
      <xdr:colOff>127000</xdr:colOff>
      <xdr:row>99</xdr:row>
      <xdr:rowOff>28654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34072"/>
          <a:ext cx="838200" cy="6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117145</xdr:rowOff>
    </xdr:from>
    <xdr:to>
      <xdr:col>81</xdr:col>
      <xdr:colOff>50800</xdr:colOff>
      <xdr:row>98</xdr:row>
      <xdr:rowOff>131972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19245"/>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117145</xdr:rowOff>
    </xdr:from>
    <xdr:to>
      <xdr:col>76</xdr:col>
      <xdr:colOff>114300</xdr:colOff>
      <xdr:row>99</xdr:row>
      <xdr:rowOff>34844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19245"/>
          <a:ext cx="889000" cy="8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34844</xdr:rowOff>
    </xdr:from>
    <xdr:to>
      <xdr:col>71</xdr:col>
      <xdr:colOff>177800</xdr:colOff>
      <xdr:row>99</xdr:row>
      <xdr:rowOff>39993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7008394"/>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149304</xdr:rowOff>
    </xdr:from>
    <xdr:to>
      <xdr:col>85</xdr:col>
      <xdr:colOff>177800</xdr:colOff>
      <xdr:row>99</xdr:row>
      <xdr:rowOff>79454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64231</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81172</xdr:rowOff>
    </xdr:from>
    <xdr:to>
      <xdr:col>81</xdr:col>
      <xdr:colOff>101600</xdr:colOff>
      <xdr:row>99</xdr:row>
      <xdr:rowOff>11322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66345</xdr:rowOff>
    </xdr:from>
    <xdr:to>
      <xdr:col>76</xdr:col>
      <xdr:colOff>165100</xdr:colOff>
      <xdr:row>98</xdr:row>
      <xdr:rowOff>167945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159072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155494</xdr:rowOff>
    </xdr:from>
    <xdr:to>
      <xdr:col>72</xdr:col>
      <xdr:colOff>38100</xdr:colOff>
      <xdr:row>99</xdr:row>
      <xdr:rowOff>85644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76771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0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160643</xdr:rowOff>
    </xdr:from>
    <xdr:to>
      <xdr:col>67</xdr:col>
      <xdr:colOff>101600</xdr:colOff>
      <xdr:row>99</xdr:row>
      <xdr:rowOff>90793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81920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6341</xdr:rowOff>
    </xdr:from>
    <xdr:to>
      <xdr:col>116</xdr:col>
      <xdr:colOff>63500</xdr:colOff>
      <xdr:row>77</xdr:row>
      <xdr:rowOff>19028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07991"/>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19028</xdr:rowOff>
    </xdr:from>
    <xdr:to>
      <xdr:col>111</xdr:col>
      <xdr:colOff>177800</xdr:colOff>
      <xdr:row>77</xdr:row>
      <xdr:rowOff>61460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20678"/>
          <a:ext cx="889000" cy="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55082</xdr:rowOff>
    </xdr:from>
    <xdr:to>
      <xdr:col>107</xdr:col>
      <xdr:colOff>50800</xdr:colOff>
      <xdr:row>77</xdr:row>
      <xdr:rowOff>61460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56732"/>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34675</xdr:rowOff>
    </xdr:from>
    <xdr:to>
      <xdr:col>102</xdr:col>
      <xdr:colOff>114300</xdr:colOff>
      <xdr:row>77</xdr:row>
      <xdr:rowOff>55082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36325"/>
          <a:ext cx="889000" cy="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116629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123291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126991</xdr:rowOff>
    </xdr:from>
    <xdr:to>
      <xdr:col>116</xdr:col>
      <xdr:colOff>114300</xdr:colOff>
      <xdr:row>77</xdr:row>
      <xdr:rowOff>57141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149868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0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139678</xdr:rowOff>
    </xdr:from>
    <xdr:to>
      <xdr:col>112</xdr:col>
      <xdr:colOff>38100</xdr:colOff>
      <xdr:row>77</xdr:row>
      <xdr:rowOff>69828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60955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6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10660</xdr:rowOff>
    </xdr:from>
    <xdr:to>
      <xdr:col>107</xdr:col>
      <xdr:colOff>101600</xdr:colOff>
      <xdr:row>77</xdr:row>
      <xdr:rowOff>112260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103387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0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4282</xdr:rowOff>
    </xdr:from>
    <xdr:to>
      <xdr:col>102</xdr:col>
      <xdr:colOff>165100</xdr:colOff>
      <xdr:row>77</xdr:row>
      <xdr:rowOff>105882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122409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8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155325</xdr:rowOff>
    </xdr:from>
    <xdr:to>
      <xdr:col>98</xdr:col>
      <xdr:colOff>38100</xdr:colOff>
      <xdr:row>77</xdr:row>
      <xdr:rowOff>85475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102002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6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年度から市町村類型が変更（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）となったが、昨年度同様、ほぼ類似団体より低コストとなっている。普通建設事業費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においては公民館の建替えを行ったことにより令和４年度より比率が上がってはいるが類似団体と比べると比率が低い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ということは、施設の老朽化対策が進んでいないことを表している面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あると考える。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また、普通建設事業費が他団体の３分の１程度にも関わらず、公債費が半分以上であることは中山間地域であり建設単価が高額となっているか、各種補助金の活用がうまく出来ていない可能性が考えられる。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令和４年度に比べて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主に物価高騰対応重点支援事業において物価高騰対策給付金を給付したもので来年度以降においては減少傾向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になっていくものと思われる。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なお、積立金については他団体の半分以下であるため、必要且つ十分な基金の積み増しは必要であり、常に事業の精査を行い後年度負担を軽減することに努める。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2,447
2,417
64.11
2,799,232
2,751,402
25,718
1,866,828
2,534,496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132893</xdr:rowOff>
    </xdr:from>
    <xdr:to>
      <xdr:col>24</xdr:col>
      <xdr:colOff>63500</xdr:colOff>
      <xdr:row>37</xdr:row>
      <xdr:rowOff>141834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6543"/>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141834</xdr:rowOff>
    </xdr:from>
    <xdr:to>
      <xdr:col>19</xdr:col>
      <xdr:colOff>177800</xdr:colOff>
      <xdr:row>38</xdr:row>
      <xdr:rowOff>7366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5484"/>
          <a:ext cx="889000" cy="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144971</xdr:rowOff>
    </xdr:from>
    <xdr:to>
      <xdr:col>15</xdr:col>
      <xdr:colOff>50800</xdr:colOff>
      <xdr:row>38</xdr:row>
      <xdr:rowOff>7366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8621"/>
          <a:ext cx="889000" cy="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144971</xdr:rowOff>
    </xdr:from>
    <xdr:to>
      <xdr:col>10</xdr:col>
      <xdr:colOff>114300</xdr:colOff>
      <xdr:row>37</xdr:row>
      <xdr:rowOff>149301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8621"/>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82093</xdr:rowOff>
    </xdr:from>
    <xdr:to>
      <xdr:col>24</xdr:col>
      <xdr:colOff>114300</xdr:colOff>
      <xdr:row>38</xdr:row>
      <xdr:rowOff>12243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60520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91034</xdr:rowOff>
    </xdr:from>
    <xdr:to>
      <xdr:col>20</xdr:col>
      <xdr:colOff>38100</xdr:colOff>
      <xdr:row>38</xdr:row>
      <xdr:rowOff>21183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4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12311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128016</xdr:rowOff>
    </xdr:from>
    <xdr:to>
      <xdr:col>15</xdr:col>
      <xdr:colOff>101600</xdr:colOff>
      <xdr:row>38</xdr:row>
      <xdr:rowOff>58165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16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49293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94171</xdr:rowOff>
    </xdr:from>
    <xdr:to>
      <xdr:col>10</xdr:col>
      <xdr:colOff>165100</xdr:colOff>
      <xdr:row>38</xdr:row>
      <xdr:rowOff>24321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40848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98501</xdr:rowOff>
    </xdr:from>
    <xdr:to>
      <xdr:col>6</xdr:col>
      <xdr:colOff>38100</xdr:colOff>
      <xdr:row>38</xdr:row>
      <xdr:rowOff>28651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45178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71758</xdr:rowOff>
    </xdr:from>
    <xdr:to>
      <xdr:col>24</xdr:col>
      <xdr:colOff>63500</xdr:colOff>
      <xdr:row>58</xdr:row>
      <xdr:rowOff>78280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15858"/>
          <a:ext cx="8382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74231</xdr:rowOff>
    </xdr:from>
    <xdr:to>
      <xdr:col>19</xdr:col>
      <xdr:colOff>177800</xdr:colOff>
      <xdr:row>58</xdr:row>
      <xdr:rowOff>78280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18331"/>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37632</xdr:rowOff>
    </xdr:from>
    <xdr:to>
      <xdr:col>15</xdr:col>
      <xdr:colOff>50800</xdr:colOff>
      <xdr:row>58</xdr:row>
      <xdr:rowOff>74231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1732"/>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37632</xdr:rowOff>
    </xdr:from>
    <xdr:to>
      <xdr:col>10</xdr:col>
      <xdr:colOff>114300</xdr:colOff>
      <xdr:row>58</xdr:row>
      <xdr:rowOff>79429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1732"/>
          <a:ext cx="889000" cy="4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142284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20958</xdr:rowOff>
    </xdr:from>
    <xdr:to>
      <xdr:col>24</xdr:col>
      <xdr:colOff>114300</xdr:colOff>
      <xdr:row>58</xdr:row>
      <xdr:rowOff>122558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27480</xdr:rowOff>
    </xdr:from>
    <xdr:to>
      <xdr:col>20</xdr:col>
      <xdr:colOff>38100</xdr:colOff>
      <xdr:row>58</xdr:row>
      <xdr:rowOff>129080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120207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23431</xdr:rowOff>
    </xdr:from>
    <xdr:to>
      <xdr:col>15</xdr:col>
      <xdr:colOff>101600</xdr:colOff>
      <xdr:row>58</xdr:row>
      <xdr:rowOff>125031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116158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158282</xdr:rowOff>
    </xdr:from>
    <xdr:to>
      <xdr:col>10</xdr:col>
      <xdr:colOff>165100</xdr:colOff>
      <xdr:row>58</xdr:row>
      <xdr:rowOff>88432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104959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28629</xdr:rowOff>
    </xdr:from>
    <xdr:to>
      <xdr:col>6</xdr:col>
      <xdr:colOff>38100</xdr:colOff>
      <xdr:row>58</xdr:row>
      <xdr:rowOff>130229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121356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17411</xdr:rowOff>
    </xdr:from>
    <xdr:to>
      <xdr:col>24</xdr:col>
      <xdr:colOff>63500</xdr:colOff>
      <xdr:row>77</xdr:row>
      <xdr:rowOff>94604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19061"/>
          <a:ext cx="838200" cy="7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49870</xdr:rowOff>
    </xdr:from>
    <xdr:to>
      <xdr:col>19</xdr:col>
      <xdr:colOff>177800</xdr:colOff>
      <xdr:row>77</xdr:row>
      <xdr:rowOff>94604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51520"/>
          <a:ext cx="889000" cy="4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49870</xdr:rowOff>
    </xdr:from>
    <xdr:to>
      <xdr:col>15</xdr:col>
      <xdr:colOff>50800</xdr:colOff>
      <xdr:row>77</xdr:row>
      <xdr:rowOff>164771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51520"/>
          <a:ext cx="889000" cy="1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164771</xdr:rowOff>
    </xdr:from>
    <xdr:to>
      <xdr:col>10</xdr:col>
      <xdr:colOff>114300</xdr:colOff>
      <xdr:row>78</xdr:row>
      <xdr:rowOff>1201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66421"/>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138061</xdr:rowOff>
    </xdr:from>
    <xdr:to>
      <xdr:col>24</xdr:col>
      <xdr:colOff>114300</xdr:colOff>
      <xdr:row>77</xdr:row>
      <xdr:rowOff>68211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116488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4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43804</xdr:rowOff>
    </xdr:from>
    <xdr:to>
      <xdr:col>20</xdr:col>
      <xdr:colOff>38100</xdr:colOff>
      <xdr:row>77</xdr:row>
      <xdr:rowOff>145404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136531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3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170520</xdr:rowOff>
    </xdr:from>
    <xdr:to>
      <xdr:col>15</xdr:col>
      <xdr:colOff>101600</xdr:colOff>
      <xdr:row>77</xdr:row>
      <xdr:rowOff>100670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91797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9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113971</xdr:rowOff>
    </xdr:from>
    <xdr:to>
      <xdr:col>10</xdr:col>
      <xdr:colOff>165100</xdr:colOff>
      <xdr:row>78</xdr:row>
      <xdr:rowOff>44121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35248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121851</xdr:rowOff>
    </xdr:from>
    <xdr:to>
      <xdr:col>6</xdr:col>
      <xdr:colOff>38100</xdr:colOff>
      <xdr:row>78</xdr:row>
      <xdr:rowOff>52001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43128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6395</xdr:rowOff>
    </xdr:from>
    <xdr:to>
      <xdr:col>24</xdr:col>
      <xdr:colOff>63500</xdr:colOff>
      <xdr:row>97</xdr:row>
      <xdr:rowOff>31693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637045"/>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6395</xdr:rowOff>
    </xdr:from>
    <xdr:to>
      <xdr:col>19</xdr:col>
      <xdr:colOff>177800</xdr:colOff>
      <xdr:row>97</xdr:row>
      <xdr:rowOff>46320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37045"/>
          <a:ext cx="889000" cy="3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45672</xdr:rowOff>
    </xdr:from>
    <xdr:to>
      <xdr:col>15</xdr:col>
      <xdr:colOff>50800</xdr:colOff>
      <xdr:row>97</xdr:row>
      <xdr:rowOff>46320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67632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34224</xdr:rowOff>
    </xdr:from>
    <xdr:to>
      <xdr:col>10</xdr:col>
      <xdr:colOff>114300</xdr:colOff>
      <xdr:row>97</xdr:row>
      <xdr:rowOff>45672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64874"/>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95102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152343</xdr:rowOff>
    </xdr:from>
    <xdr:to>
      <xdr:col>24</xdr:col>
      <xdr:colOff>114300</xdr:colOff>
      <xdr:row>97</xdr:row>
      <xdr:rowOff>82493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130770</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8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127045</xdr:rowOff>
    </xdr:from>
    <xdr:to>
      <xdr:col>20</xdr:col>
      <xdr:colOff>38100</xdr:colOff>
      <xdr:row>97</xdr:row>
      <xdr:rowOff>57195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48322</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7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166970</xdr:rowOff>
    </xdr:from>
    <xdr:to>
      <xdr:col>15</xdr:col>
      <xdr:colOff>101600</xdr:colOff>
      <xdr:row>97</xdr:row>
      <xdr:rowOff>97120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88247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1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166322</xdr:rowOff>
    </xdr:from>
    <xdr:to>
      <xdr:col>10</xdr:col>
      <xdr:colOff>165100</xdr:colOff>
      <xdr:row>97</xdr:row>
      <xdr:rowOff>96472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87599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71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154874</xdr:rowOff>
    </xdr:from>
    <xdr:to>
      <xdr:col>6</xdr:col>
      <xdr:colOff>38100</xdr:colOff>
      <xdr:row>97</xdr:row>
      <xdr:rowOff>85024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101551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8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44760</xdr:rowOff>
    </xdr:from>
    <xdr:to>
      <xdr:col>55</xdr:col>
      <xdr:colOff>0</xdr:colOff>
      <xdr:row>59</xdr:row>
      <xdr:rowOff>44800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60310"/>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26464</xdr:rowOff>
    </xdr:from>
    <xdr:to>
      <xdr:col>50</xdr:col>
      <xdr:colOff>114300</xdr:colOff>
      <xdr:row>59</xdr:row>
      <xdr:rowOff>44760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42014"/>
          <a:ext cx="889000" cy="1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26464</xdr:rowOff>
    </xdr:from>
    <xdr:to>
      <xdr:col>45</xdr:col>
      <xdr:colOff>177800</xdr:colOff>
      <xdr:row>59</xdr:row>
      <xdr:rowOff>38067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42014"/>
          <a:ext cx="889000" cy="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38067</xdr:rowOff>
    </xdr:from>
    <xdr:to>
      <xdr:col>41</xdr:col>
      <xdr:colOff>50800</xdr:colOff>
      <xdr:row>59</xdr:row>
      <xdr:rowOff>42773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53617"/>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163495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166338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165450</xdr:rowOff>
    </xdr:from>
    <xdr:to>
      <xdr:col>55</xdr:col>
      <xdr:colOff>50800</xdr:colOff>
      <xdr:row>59</xdr:row>
      <xdr:rowOff>95600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80377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165410</xdr:rowOff>
    </xdr:from>
    <xdr:to>
      <xdr:col>50</xdr:col>
      <xdr:colOff>165100</xdr:colOff>
      <xdr:row>59</xdr:row>
      <xdr:rowOff>95560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86687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147114</xdr:rowOff>
    </xdr:from>
    <xdr:to>
      <xdr:col>46</xdr:col>
      <xdr:colOff>38100</xdr:colOff>
      <xdr:row>59</xdr:row>
      <xdr:rowOff>77264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68391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158717</xdr:rowOff>
    </xdr:from>
    <xdr:to>
      <xdr:col>41</xdr:col>
      <xdr:colOff>101600</xdr:colOff>
      <xdr:row>59</xdr:row>
      <xdr:rowOff>88867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79994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9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163423</xdr:rowOff>
    </xdr:from>
    <xdr:to>
      <xdr:col>36</xdr:col>
      <xdr:colOff>165100</xdr:colOff>
      <xdr:row>59</xdr:row>
      <xdr:rowOff>93573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84700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117441</xdr:rowOff>
    </xdr:from>
    <xdr:to>
      <xdr:col>55</xdr:col>
      <xdr:colOff>0</xdr:colOff>
      <xdr:row>78</xdr:row>
      <xdr:rowOff>121937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90541"/>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117441</xdr:rowOff>
    </xdr:from>
    <xdr:to>
      <xdr:col>50</xdr:col>
      <xdr:colOff>114300</xdr:colOff>
      <xdr:row>78</xdr:row>
      <xdr:rowOff>121524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90541"/>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109049</xdr:rowOff>
    </xdr:from>
    <xdr:to>
      <xdr:col>45</xdr:col>
      <xdr:colOff>177800</xdr:colOff>
      <xdr:row>78</xdr:row>
      <xdr:rowOff>121524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82149"/>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109049</xdr:rowOff>
    </xdr:from>
    <xdr:to>
      <xdr:col>41</xdr:col>
      <xdr:colOff>50800</xdr:colOff>
      <xdr:row>78</xdr:row>
      <xdr:rowOff>115097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2149"/>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145460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159101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71137</xdr:rowOff>
    </xdr:from>
    <xdr:to>
      <xdr:col>55</xdr:col>
      <xdr:colOff>50800</xdr:colOff>
      <xdr:row>79</xdr:row>
      <xdr:rowOff>1287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157514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66641</xdr:rowOff>
    </xdr:from>
    <xdr:to>
      <xdr:col>50</xdr:col>
      <xdr:colOff>165100</xdr:colOff>
      <xdr:row>78</xdr:row>
      <xdr:rowOff>168241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159368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70724</xdr:rowOff>
    </xdr:from>
    <xdr:to>
      <xdr:col>46</xdr:col>
      <xdr:colOff>38100</xdr:colOff>
      <xdr:row>79</xdr:row>
      <xdr:rowOff>874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163451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58249</xdr:rowOff>
    </xdr:from>
    <xdr:to>
      <xdr:col>41</xdr:col>
      <xdr:colOff>101600</xdr:colOff>
      <xdr:row>78</xdr:row>
      <xdr:rowOff>159849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150976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64297</xdr:rowOff>
    </xdr:from>
    <xdr:to>
      <xdr:col>36</xdr:col>
      <xdr:colOff>165100</xdr:colOff>
      <xdr:row>78</xdr:row>
      <xdr:rowOff>165897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157024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123064</xdr:rowOff>
    </xdr:from>
    <xdr:to>
      <xdr:col>55</xdr:col>
      <xdr:colOff>0</xdr:colOff>
      <xdr:row>98</xdr:row>
      <xdr:rowOff>129003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25164"/>
          <a:ext cx="8382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123064</xdr:rowOff>
    </xdr:from>
    <xdr:to>
      <xdr:col>50</xdr:col>
      <xdr:colOff>114300</xdr:colOff>
      <xdr:row>98</xdr:row>
      <xdr:rowOff>140866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25164"/>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140866</xdr:rowOff>
    </xdr:from>
    <xdr:to>
      <xdr:col>45</xdr:col>
      <xdr:colOff>177800</xdr:colOff>
      <xdr:row>98</xdr:row>
      <xdr:rowOff>168168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42966"/>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168168</xdr:rowOff>
    </xdr:from>
    <xdr:to>
      <xdr:col>41</xdr:col>
      <xdr:colOff>50800</xdr:colOff>
      <xdr:row>98</xdr:row>
      <xdr:rowOff>169852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70268"/>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165211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2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171282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78203</xdr:rowOff>
    </xdr:from>
    <xdr:to>
      <xdr:col>55</xdr:col>
      <xdr:colOff>50800</xdr:colOff>
      <xdr:row>99</xdr:row>
      <xdr:rowOff>8353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72264</xdr:rowOff>
    </xdr:from>
    <xdr:to>
      <xdr:col>50</xdr:col>
      <xdr:colOff>165100</xdr:colOff>
      <xdr:row>99</xdr:row>
      <xdr:rowOff>2414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164991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6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90066</xdr:rowOff>
    </xdr:from>
    <xdr:to>
      <xdr:col>46</xdr:col>
      <xdr:colOff>38100</xdr:colOff>
      <xdr:row>99</xdr:row>
      <xdr:rowOff>20216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11343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117368</xdr:rowOff>
    </xdr:from>
    <xdr:to>
      <xdr:col>41</xdr:col>
      <xdr:colOff>101600</xdr:colOff>
      <xdr:row>99</xdr:row>
      <xdr:rowOff>47518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38645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119052</xdr:rowOff>
    </xdr:from>
    <xdr:to>
      <xdr:col>36</xdr:col>
      <xdr:colOff>165100</xdr:colOff>
      <xdr:row>99</xdr:row>
      <xdr:rowOff>49202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40329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66127</xdr:rowOff>
    </xdr:from>
    <xdr:to>
      <xdr:col>85</xdr:col>
      <xdr:colOff>127000</xdr:colOff>
      <xdr:row>37</xdr:row>
      <xdr:rowOff>90944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09777"/>
          <a:ext cx="8382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78394</xdr:rowOff>
    </xdr:from>
    <xdr:to>
      <xdr:col>81</xdr:col>
      <xdr:colOff>50800</xdr:colOff>
      <xdr:row>37</xdr:row>
      <xdr:rowOff>90944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22044"/>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78394</xdr:rowOff>
    </xdr:from>
    <xdr:to>
      <xdr:col>76</xdr:col>
      <xdr:colOff>114300</xdr:colOff>
      <xdr:row>37</xdr:row>
      <xdr:rowOff>121714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22044"/>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110306</xdr:rowOff>
    </xdr:from>
    <xdr:to>
      <xdr:col>71</xdr:col>
      <xdr:colOff>177800</xdr:colOff>
      <xdr:row>37</xdr:row>
      <xdr:rowOff>121714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53956"/>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15327</xdr:rowOff>
    </xdr:from>
    <xdr:to>
      <xdr:col>85</xdr:col>
      <xdr:colOff>177800</xdr:colOff>
      <xdr:row>37</xdr:row>
      <xdr:rowOff>116927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165204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40144</xdr:rowOff>
    </xdr:from>
    <xdr:to>
      <xdr:col>81</xdr:col>
      <xdr:colOff>101600</xdr:colOff>
      <xdr:row>37</xdr:row>
      <xdr:rowOff>141744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132871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27594</xdr:rowOff>
    </xdr:from>
    <xdr:to>
      <xdr:col>76</xdr:col>
      <xdr:colOff>165100</xdr:colOff>
      <xdr:row>37</xdr:row>
      <xdr:rowOff>129194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120321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70914</xdr:rowOff>
    </xdr:from>
    <xdr:to>
      <xdr:col>72</xdr:col>
      <xdr:colOff>38100</xdr:colOff>
      <xdr:row>38</xdr:row>
      <xdr:rowOff>1064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163641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59506</xdr:rowOff>
    </xdr:from>
    <xdr:to>
      <xdr:col>67</xdr:col>
      <xdr:colOff>101600</xdr:colOff>
      <xdr:row>37</xdr:row>
      <xdr:rowOff>161106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152233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159631</xdr:rowOff>
    </xdr:from>
    <xdr:to>
      <xdr:col>85</xdr:col>
      <xdr:colOff>127000</xdr:colOff>
      <xdr:row>58</xdr:row>
      <xdr:rowOff>164791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103731"/>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159631</xdr:rowOff>
    </xdr:from>
    <xdr:to>
      <xdr:col>81</xdr:col>
      <xdr:colOff>50800</xdr:colOff>
      <xdr:row>58</xdr:row>
      <xdr:rowOff>160262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103731"/>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158188</xdr:rowOff>
    </xdr:from>
    <xdr:to>
      <xdr:col>76</xdr:col>
      <xdr:colOff>114300</xdr:colOff>
      <xdr:row>58</xdr:row>
      <xdr:rowOff>160262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102288"/>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158188</xdr:rowOff>
    </xdr:from>
    <xdr:to>
      <xdr:col>71</xdr:col>
      <xdr:colOff>177800</xdr:colOff>
      <xdr:row>58</xdr:row>
      <xdr:rowOff>160597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02288"/>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18656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9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113991</xdr:rowOff>
    </xdr:from>
    <xdr:to>
      <xdr:col>85</xdr:col>
      <xdr:colOff>177800</xdr:colOff>
      <xdr:row>59</xdr:row>
      <xdr:rowOff>44141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28918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108831</xdr:rowOff>
    </xdr:from>
    <xdr:to>
      <xdr:col>81</xdr:col>
      <xdr:colOff>101600</xdr:colOff>
      <xdr:row>59</xdr:row>
      <xdr:rowOff>38981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30108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109462</xdr:rowOff>
    </xdr:from>
    <xdr:to>
      <xdr:col>76</xdr:col>
      <xdr:colOff>165100</xdr:colOff>
      <xdr:row>59</xdr:row>
      <xdr:rowOff>39612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30739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107388</xdr:rowOff>
    </xdr:from>
    <xdr:to>
      <xdr:col>72</xdr:col>
      <xdr:colOff>38100</xdr:colOff>
      <xdr:row>59</xdr:row>
      <xdr:rowOff>37538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28665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109797</xdr:rowOff>
    </xdr:from>
    <xdr:to>
      <xdr:col>67</xdr:col>
      <xdr:colOff>101600</xdr:colOff>
      <xdr:row>59</xdr:row>
      <xdr:rowOff>39947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31074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167870</xdr:rowOff>
    </xdr:from>
    <xdr:to>
      <xdr:col>85</xdr:col>
      <xdr:colOff>127000</xdr:colOff>
      <xdr:row>79</xdr:row>
      <xdr:rowOff>25761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40970"/>
          <a:ext cx="838200" cy="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135882</xdr:rowOff>
    </xdr:from>
    <xdr:to>
      <xdr:col>81</xdr:col>
      <xdr:colOff>50800</xdr:colOff>
      <xdr:row>79</xdr:row>
      <xdr:rowOff>25761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08982"/>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135882</xdr:rowOff>
    </xdr:from>
    <xdr:to>
      <xdr:col>76</xdr:col>
      <xdr:colOff>114300</xdr:colOff>
      <xdr:row>78</xdr:row>
      <xdr:rowOff>157059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08982"/>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84337</xdr:rowOff>
    </xdr:from>
    <xdr:to>
      <xdr:col>71</xdr:col>
      <xdr:colOff>177800</xdr:colOff>
      <xdr:row>78</xdr:row>
      <xdr:rowOff>157059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57437"/>
          <a:ext cx="889000" cy="7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21914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170006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117070</xdr:rowOff>
    </xdr:from>
    <xdr:to>
      <xdr:col>85</xdr:col>
      <xdr:colOff>177800</xdr:colOff>
      <xdr:row>79</xdr:row>
      <xdr:rowOff>47220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68526</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146411</xdr:rowOff>
    </xdr:from>
    <xdr:to>
      <xdr:col>81</xdr:col>
      <xdr:colOff>101600</xdr:colOff>
      <xdr:row>79</xdr:row>
      <xdr:rowOff>76561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67688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1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85082</xdr:rowOff>
    </xdr:from>
    <xdr:to>
      <xdr:col>76</xdr:col>
      <xdr:colOff>165100</xdr:colOff>
      <xdr:row>79</xdr:row>
      <xdr:rowOff>15232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6359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106259</xdr:rowOff>
    </xdr:from>
    <xdr:to>
      <xdr:col>72</xdr:col>
      <xdr:colOff>38100</xdr:colOff>
      <xdr:row>79</xdr:row>
      <xdr:rowOff>36409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27536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33537</xdr:rowOff>
    </xdr:from>
    <xdr:to>
      <xdr:col>67</xdr:col>
      <xdr:colOff>101600</xdr:colOff>
      <xdr:row>78</xdr:row>
      <xdr:rowOff>135137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151664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8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123416</xdr:rowOff>
    </xdr:from>
    <xdr:to>
      <xdr:col>85</xdr:col>
      <xdr:colOff>127000</xdr:colOff>
      <xdr:row>97</xdr:row>
      <xdr:rowOff>132770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4066"/>
          <a:ext cx="8382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132770</xdr:rowOff>
    </xdr:from>
    <xdr:to>
      <xdr:col>81</xdr:col>
      <xdr:colOff>50800</xdr:colOff>
      <xdr:row>97</xdr:row>
      <xdr:rowOff>157620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63420"/>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157620</xdr:rowOff>
    </xdr:from>
    <xdr:to>
      <xdr:col>76</xdr:col>
      <xdr:colOff>114300</xdr:colOff>
      <xdr:row>98</xdr:row>
      <xdr:rowOff>6531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88270"/>
          <a:ext cx="8890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6531</xdr:rowOff>
    </xdr:from>
    <xdr:to>
      <xdr:col>71</xdr:col>
      <xdr:colOff>177800</xdr:colOff>
      <xdr:row>98</xdr:row>
      <xdr:rowOff>56623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08631"/>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72616</xdr:rowOff>
    </xdr:from>
    <xdr:to>
      <xdr:col>85</xdr:col>
      <xdr:colOff>177800</xdr:colOff>
      <xdr:row>98</xdr:row>
      <xdr:rowOff>2766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51043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81970</xdr:rowOff>
    </xdr:from>
    <xdr:to>
      <xdr:col>81</xdr:col>
      <xdr:colOff>101600</xdr:colOff>
      <xdr:row>98</xdr:row>
      <xdr:rowOff>12120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3247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0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106820</xdr:rowOff>
    </xdr:from>
    <xdr:to>
      <xdr:col>76</xdr:col>
      <xdr:colOff>165100</xdr:colOff>
      <xdr:row>98</xdr:row>
      <xdr:rowOff>36970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28097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3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127181</xdr:rowOff>
    </xdr:from>
    <xdr:to>
      <xdr:col>72</xdr:col>
      <xdr:colOff>38100</xdr:colOff>
      <xdr:row>98</xdr:row>
      <xdr:rowOff>57331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48458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5823</xdr:rowOff>
    </xdr:from>
    <xdr:to>
      <xdr:col>67</xdr:col>
      <xdr:colOff>101600</xdr:colOff>
      <xdr:row>98</xdr:row>
      <xdr:rowOff>107423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98550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0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年度から市町村類型が変更（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）したが、前年度に引き続き類似団体より低コストとなっているのが見受けられる。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総務費については電算管理事業の大幅な増、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民生費については、主に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障害者自立支援法の給付事業費や医療費の助成及び児童手当の給付費等法律により制度化された事業で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あり市町村に裁量の余地がない事業が多い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電力・ガス等価格高騰関係において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増となった。衛生費については、新型コロナウイルス感染症予防対策関連事業が大幅に減額となり、商工費についてもコロナ関連事業とした商品券配布事業が昨年より減額となっている。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消防費が少ないのは、相楽中部消防組合を設立しているが、人口規模等から主となる木津川市の支出が大きいことも考えられる。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災害復旧費は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台風の影響により公共土木施設及び農林水産施設において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箇所が被災し大幅の増額となった。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公債費は、他団体に比べて低いものの、１人当たりの積立金等は少ないため、今後も新規事業を含めて十分精査の上で、必要最小限の起債発行に留める必要がある。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新型コロナウイルス感染症予防対策関連事業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の影響による増減がみられる年となった。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標準財政規模については、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R4 1,824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R5 1,867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大きな理由は、地方交付税の経費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の人口減少等特別対策事業費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R4 119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R5 132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償還基金費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 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  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高齢者保健福祉費の数値の元となる受給者数や保険者数が増えており各種補正係数の変動により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増加とな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り基準財政需要額が増加した。財政調整基金について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R4 644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R5 640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、財政調整基金残高の比率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が下落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 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となり、実質単年度収支においても比率が上がっている。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 1,867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増加となった。</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国民健康保険特別会計や介護保険特別会計等については、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年度により保険給付の増減が大きいため年度によって波がある。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高額な保険給付などが発生すれば、黒字額は急減することもあるため、引き続き動向を注視していく。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簡易水道特別会計では、令和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年度から公営企業への移行に伴う打ち切り決算の影響により黒字額が一時的に増加した。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一般会計についても、地方交付税が増額となったことや、事業費の精査等により、歳入歳出の差引額が大きくなり実質収支が改善され上昇することとなった。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地方債の元利償還金については、近年の大型事業（道の駅等）や学校の空調設備工事に伴う地方債の元金償還が始まっているため、令和元年度から増加となっている。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元利償還金等全体としては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当村は辺地債、過疎債等の算入率の高い起債を発行することが多いため、算入公債費等の額も比較的大きく増額となっている。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ただ、財政規模が小さく、各数値の少しの変動で大きく数値が変わる自治体であること、既存施設の老朽化対策等も迫ってきている中、後年度の負担を限りなく少なくするためにも、新発債の発行の抑制も視野に入れ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引き続き、交付税算入率の高い地方債を選択し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財政運営をしていく必要がある。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一般会計に係る地方債残高については、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年度より減少に転じている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高度情報ネットワーク民間移行事業が終了したこともあり、新発債が抑制できたため減額となっている。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また、簡易水道における地方債残高も順調に減少してきており、将来負担の減少につながる結果となった。</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当村は比較的交付税算入率の高い地方債を発行しているため、地方債</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すれば、基準財政需要額算入見込額も減少するものの、令和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基金を積み立てることが出来たため、充当可能財源等が増加する結果と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マイナスとなっ</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今後は老朽化対策等に多額の地方債の発行が余儀なくされると想定されるため、可能な限り有利な財源を確保するとともに、事業の精査に努める。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京都府南山城村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ふるさと南山城村みらい応援基金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等により、基金全体で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主に積み立てた基金としてはふるさと納税について、令和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年度中に寄付をいただいた分の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ふるさと南山城村みらい応援基金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に積立をした。また、庁舎の建て替えのための基金の積立をした。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南山城村みらい応援基金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については保育所の運営や交通推進事業、未給水地における個別浄水器設置における補助等、子育て支援や交通手段の確保、飲み水の安全性の確保等地域の活性化に役立てる予定。また、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庁舎の建て替えのための基金の積み増しに努める。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南山城村庁舎等整備基金：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庁舎等の整備に要する経費の財源に充てるため。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ふるさと南山城村応援基金：豊かな自然と魅力ある伝統・文化・歴史を有する南山城村をこよなく愛し、南山城村を応援しようとする人</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の理解と協力のもと、かけがえのないふるさと南山城村での暮らしを守り続けること及びみらいに向けての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発展を目的とする。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電源立地地域対策交付金基金：地方自治法第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項の規定に基づき設置する。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文化振興基金：本村の文化の振興と発展を図り、円滑かつ効率的な実施運用を図ることを目的とする。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中山間ふるさと・水と土保全基金：中山間地域における土地改良施設の機能を適正に発展させるための集落共同活動の強化に対する支援</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事業を行うため。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ふるさと納税制度による寄附金の積み立て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引き続き、南山城村庁舎等整備基金への積み立てを行っていく予定である。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年度に比べ全体的に歳出が増えたことにより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、財政調整基金で歳入歳出の不足を調整したため減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特に歳出の増としては電算管理事業が前年と比べ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百万円の増となり、今後もシステムの標準化等の課題があるため電算関連事業については増額となる見通しとなっている。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必要以上の当基金の積み増しをする必要はな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、当基金の更なる大幅な積み立ては考えていない。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地方交付税の伸びにより、積み立てることが出来ている。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道路のインフラや施設の老朽化等の改修が引き続き発生するため、今後も必要な起債発行が続くと考えており、暫くは積み増しを考えている。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2799232</v>
      </c>
      <c r="BO4" s="371"/>
      <c r="BP4" s="371"/>
      <c r="BQ4" s="371"/>
      <c r="BR4" s="371"/>
      <c r="BS4" s="371"/>
      <c r="BT4" s="371"/>
      <c r="BU4" s="372"/>
      <c r="BV4" s="370">
        <v>2781185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v>
      </c>
      <c r="CU4" s="377"/>
      <c r="CV4" s="377"/>
      <c r="CW4" s="377"/>
      <c r="CX4" s="377"/>
      <c r="CY4" s="377"/>
      <c r="CZ4" s="377"/>
      <c r="DA4" s="378"/>
      <c r="DB4" s="376">
        <v>0.6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2751402</v>
      </c>
      <c r="BO5" s="408"/>
      <c r="BP5" s="408"/>
      <c r="BQ5" s="408"/>
      <c r="BR5" s="408"/>
      <c r="BS5" s="408"/>
      <c r="BT5" s="408"/>
      <c r="BU5" s="409"/>
      <c r="BV5" s="407">
        <v>2715605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90.9</v>
      </c>
      <c r="CU5" s="405"/>
      <c r="CV5" s="405"/>
      <c r="CW5" s="405"/>
      <c r="CX5" s="405"/>
      <c r="CY5" s="405"/>
      <c r="CZ5" s="405"/>
      <c r="DA5" s="406"/>
      <c r="DB5" s="404">
        <v>89.8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47830</v>
      </c>
      <c r="BO6" s="408"/>
      <c r="BP6" s="408"/>
      <c r="BQ6" s="408"/>
      <c r="BR6" s="408"/>
      <c r="BS6" s="408"/>
      <c r="BT6" s="408"/>
      <c r="BU6" s="409"/>
      <c r="BV6" s="407">
        <v>65580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91.3</v>
      </c>
      <c r="CU6" s="445"/>
      <c r="CV6" s="445"/>
      <c r="CW6" s="445"/>
      <c r="CX6" s="445"/>
      <c r="CY6" s="445"/>
      <c r="CZ6" s="445"/>
      <c r="DA6" s="446"/>
      <c r="DB6" s="444">
        <v>90.6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22112</v>
      </c>
      <c r="BO7" s="408"/>
      <c r="BP7" s="408"/>
      <c r="BQ7" s="408"/>
      <c r="BR7" s="408"/>
      <c r="BS7" s="408"/>
      <c r="BT7" s="408"/>
      <c r="BU7" s="409"/>
      <c r="BV7" s="407">
        <v>54570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1866828</v>
      </c>
      <c r="CU7" s="408"/>
      <c r="CV7" s="408"/>
      <c r="CW7" s="408"/>
      <c r="CX7" s="408"/>
      <c r="CY7" s="408"/>
      <c r="CZ7" s="408"/>
      <c r="DA7" s="409"/>
      <c r="DB7" s="407">
        <v>1823562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25718</v>
      </c>
      <c r="BO8" s="408"/>
      <c r="BP8" s="408"/>
      <c r="BQ8" s="408"/>
      <c r="BR8" s="408"/>
      <c r="BS8" s="408"/>
      <c r="BT8" s="408"/>
      <c r="BU8" s="409"/>
      <c r="BV8" s="407">
        <v>11010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2391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14708</v>
      </c>
      <c r="BO9" s="408"/>
      <c r="BP9" s="408"/>
      <c r="BQ9" s="408"/>
      <c r="BR9" s="408"/>
      <c r="BS9" s="408"/>
      <c r="BT9" s="408"/>
      <c r="BU9" s="409"/>
      <c r="BV9" s="407">
        <v>-54468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16.2</v>
      </c>
      <c r="CU9" s="405"/>
      <c r="CV9" s="405"/>
      <c r="CW9" s="405"/>
      <c r="CX9" s="405"/>
      <c r="CY9" s="405"/>
      <c r="CZ9" s="405"/>
      <c r="DA9" s="406"/>
      <c r="DB9" s="404">
        <v>15.8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2652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22</v>
      </c>
      <c r="BO10" s="408"/>
      <c r="BP10" s="408"/>
      <c r="BQ10" s="408"/>
      <c r="BR10" s="408"/>
      <c r="BS10" s="408"/>
      <c r="BT10" s="408"/>
      <c r="BU10" s="409"/>
      <c r="BV10" s="407">
        <v>22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2447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9602</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2417</v>
      </c>
      <c r="S13" s="492"/>
      <c r="T13" s="492"/>
      <c r="U13" s="492"/>
      <c r="V13" s="493"/>
      <c r="W13" s="423" t="s">
        <v>131</v>
      </c>
      <c r="X13" s="424"/>
      <c r="Y13" s="424"/>
      <c r="Z13" s="424"/>
      <c r="AA13" s="424"/>
      <c r="AB13" s="414"/>
      <c r="AC13" s="458">
        <v>188</v>
      </c>
      <c r="AD13" s="459"/>
      <c r="AE13" s="459"/>
      <c r="AF13" s="459"/>
      <c r="AG13" s="501"/>
      <c r="AH13" s="458">
        <v>188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5128</v>
      </c>
      <c r="BO13" s="408"/>
      <c r="BP13" s="408"/>
      <c r="BQ13" s="408"/>
      <c r="BR13" s="408"/>
      <c r="BS13" s="408"/>
      <c r="BT13" s="408"/>
      <c r="BU13" s="409"/>
      <c r="BV13" s="407">
        <v>-54446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v>
      </c>
      <c r="CU13" s="405"/>
      <c r="CV13" s="405"/>
      <c r="CW13" s="405"/>
      <c r="CX13" s="405"/>
      <c r="CY13" s="405"/>
      <c r="CZ13" s="405"/>
      <c r="DA13" s="406"/>
      <c r="DB13" s="404">
        <v>9.1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2505</v>
      </c>
      <c r="S14" s="492"/>
      <c r="T14" s="492"/>
      <c r="U14" s="492"/>
      <c r="V14" s="493"/>
      <c r="W14" s="397"/>
      <c r="X14" s="398"/>
      <c r="Y14" s="398"/>
      <c r="Z14" s="398"/>
      <c r="AA14" s="398"/>
      <c r="AB14" s="387"/>
      <c r="AC14" s="494">
        <v>17.3</v>
      </c>
      <c r="AD14" s="495"/>
      <c r="AE14" s="495"/>
      <c r="AF14" s="495"/>
      <c r="AG14" s="496"/>
      <c r="AH14" s="494">
        <v>15.6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2480</v>
      </c>
      <c r="S15" s="492"/>
      <c r="T15" s="492"/>
      <c r="U15" s="492"/>
      <c r="V15" s="493"/>
      <c r="W15" s="423" t="s">
        <v>137</v>
      </c>
      <c r="X15" s="424"/>
      <c r="Y15" s="424"/>
      <c r="Z15" s="424"/>
      <c r="AA15" s="424"/>
      <c r="AB15" s="414"/>
      <c r="AC15" s="458">
        <v>198</v>
      </c>
      <c r="AD15" s="459"/>
      <c r="AE15" s="459"/>
      <c r="AF15" s="459"/>
      <c r="AG15" s="501"/>
      <c r="AH15" s="458">
        <v>245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357056</v>
      </c>
      <c r="BO15" s="371"/>
      <c r="BP15" s="371"/>
      <c r="BQ15" s="371"/>
      <c r="BR15" s="371"/>
      <c r="BS15" s="371"/>
      <c r="BT15" s="371"/>
      <c r="BU15" s="372"/>
      <c r="BV15" s="370">
        <v>351524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18.2</v>
      </c>
      <c r="AD16" s="495"/>
      <c r="AE16" s="495"/>
      <c r="AF16" s="495"/>
      <c r="AG16" s="496"/>
      <c r="AH16" s="494">
        <v>20.3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1768441</v>
      </c>
      <c r="BO16" s="408"/>
      <c r="BP16" s="408"/>
      <c r="BQ16" s="408"/>
      <c r="BR16" s="408"/>
      <c r="BS16" s="408"/>
      <c r="BT16" s="408"/>
      <c r="BU16" s="409"/>
      <c r="BV16" s="407">
        <v>1718192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701</v>
      </c>
      <c r="AD17" s="459"/>
      <c r="AE17" s="459"/>
      <c r="AF17" s="459"/>
      <c r="AG17" s="501"/>
      <c r="AH17" s="458">
        <v>773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447434</v>
      </c>
      <c r="BO17" s="408"/>
      <c r="BP17" s="408"/>
      <c r="BQ17" s="408"/>
      <c r="BR17" s="408"/>
      <c r="BS17" s="408"/>
      <c r="BT17" s="408"/>
      <c r="BU17" s="409"/>
      <c r="BV17" s="407">
        <v>439787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64.11</v>
      </c>
      <c r="M18" s="531"/>
      <c r="N18" s="531"/>
      <c r="O18" s="531"/>
      <c r="P18" s="531"/>
      <c r="Q18" s="531"/>
      <c r="R18" s="532"/>
      <c r="S18" s="532"/>
      <c r="T18" s="532"/>
      <c r="U18" s="532"/>
      <c r="V18" s="533"/>
      <c r="W18" s="425"/>
      <c r="X18" s="426"/>
      <c r="Y18" s="426"/>
      <c r="Z18" s="426"/>
      <c r="AA18" s="426"/>
      <c r="AB18" s="417"/>
      <c r="AC18" s="534">
        <v>64.5</v>
      </c>
      <c r="AD18" s="535"/>
      <c r="AE18" s="535"/>
      <c r="AF18" s="535"/>
      <c r="AG18" s="536"/>
      <c r="AH18" s="534">
        <v>64.099999999999994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1714625</v>
      </c>
      <c r="BO18" s="408"/>
      <c r="BP18" s="408"/>
      <c r="BQ18" s="408"/>
      <c r="BR18" s="408"/>
      <c r="BS18" s="408"/>
      <c r="BT18" s="408"/>
      <c r="BU18" s="409"/>
      <c r="BV18" s="407">
        <v>1656079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2096950</v>
      </c>
      <c r="BO19" s="408"/>
      <c r="BP19" s="408"/>
      <c r="BQ19" s="408"/>
      <c r="BR19" s="408"/>
      <c r="BS19" s="408"/>
      <c r="BT19" s="408"/>
      <c r="BU19" s="409"/>
      <c r="BV19" s="407">
        <v>2119199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1023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2534496</v>
      </c>
      <c r="BO22" s="371"/>
      <c r="BP22" s="371"/>
      <c r="BQ22" s="371"/>
      <c r="BR22" s="371"/>
      <c r="BS22" s="371"/>
      <c r="BT22" s="371"/>
      <c r="BU22" s="372"/>
      <c r="BV22" s="370">
        <v>2605960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2442264</v>
      </c>
      <c r="BO23" s="408"/>
      <c r="BP23" s="408"/>
      <c r="BQ23" s="408"/>
      <c r="BR23" s="408"/>
      <c r="BS23" s="408"/>
      <c r="BT23" s="408"/>
      <c r="BU23" s="409"/>
      <c r="BV23" s="407">
        <v>2566860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5360</v>
      </c>
      <c r="R24" s="459"/>
      <c r="S24" s="459"/>
      <c r="T24" s="459"/>
      <c r="U24" s="459"/>
      <c r="V24" s="501"/>
      <c r="W24" s="553"/>
      <c r="X24" s="554"/>
      <c r="Y24" s="555"/>
      <c r="Z24" s="457" t="s">
        <v>162</v>
      </c>
      <c r="AA24" s="437"/>
      <c r="AB24" s="437"/>
      <c r="AC24" s="437"/>
      <c r="AD24" s="437"/>
      <c r="AE24" s="437"/>
      <c r="AF24" s="437"/>
      <c r="AG24" s="438"/>
      <c r="AH24" s="458">
        <v>56</v>
      </c>
      <c r="AI24" s="459"/>
      <c r="AJ24" s="459"/>
      <c r="AK24" s="459"/>
      <c r="AL24" s="501"/>
      <c r="AM24" s="458">
        <v>160552</v>
      </c>
      <c r="AN24" s="459"/>
      <c r="AO24" s="459"/>
      <c r="AP24" s="459"/>
      <c r="AQ24" s="459"/>
      <c r="AR24" s="501"/>
      <c r="AS24" s="458">
        <v>2867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1907029</v>
      </c>
      <c r="BO24" s="408"/>
      <c r="BP24" s="408"/>
      <c r="BQ24" s="408"/>
      <c r="BR24" s="408"/>
      <c r="BS24" s="408"/>
      <c r="BT24" s="408"/>
      <c r="BU24" s="409"/>
      <c r="BV24" s="407">
        <v>1923627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4845</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244415</v>
      </c>
      <c r="BO25" s="371"/>
      <c r="BP25" s="371"/>
      <c r="BQ25" s="371"/>
      <c r="BR25" s="371"/>
      <c r="BS25" s="371"/>
      <c r="BT25" s="371"/>
      <c r="BU25" s="372"/>
      <c r="BV25" s="370">
        <v>224221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t="s">
        <v>122</v>
      </c>
      <c r="M26" s="459"/>
      <c r="N26" s="459"/>
      <c r="O26" s="459"/>
      <c r="P26" s="501"/>
      <c r="Q26" s="458" t="s">
        <v>122</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69465</v>
      </c>
      <c r="BO27" s="527"/>
      <c r="BP27" s="527"/>
      <c r="BQ27" s="527"/>
      <c r="BR27" s="527"/>
      <c r="BS27" s="527"/>
      <c r="BT27" s="527"/>
      <c r="BU27" s="528"/>
      <c r="BV27" s="526">
        <v>69465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640633</v>
      </c>
      <c r="BO28" s="371"/>
      <c r="BP28" s="371"/>
      <c r="BQ28" s="371"/>
      <c r="BR28" s="371"/>
      <c r="BS28" s="371"/>
      <c r="BT28" s="371"/>
      <c r="BU28" s="372"/>
      <c r="BV28" s="370">
        <v>644213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1700</v>
      </c>
      <c r="R29" s="459"/>
      <c r="S29" s="459"/>
      <c r="T29" s="459"/>
      <c r="U29" s="459"/>
      <c r="V29" s="501"/>
      <c r="W29" s="556"/>
      <c r="X29" s="557"/>
      <c r="Y29" s="558"/>
      <c r="Z29" s="457" t="s">
        <v>177</v>
      </c>
      <c r="AA29" s="437"/>
      <c r="AB29" s="437"/>
      <c r="AC29" s="437"/>
      <c r="AD29" s="437"/>
      <c r="AE29" s="437"/>
      <c r="AF29" s="437"/>
      <c r="AG29" s="438"/>
      <c r="AH29" s="458">
        <v>56</v>
      </c>
      <c r="AI29" s="459"/>
      <c r="AJ29" s="459"/>
      <c r="AK29" s="459"/>
      <c r="AL29" s="501"/>
      <c r="AM29" s="458">
        <v>160552</v>
      </c>
      <c r="AN29" s="459"/>
      <c r="AO29" s="459"/>
      <c r="AP29" s="459"/>
      <c r="AQ29" s="459"/>
      <c r="AR29" s="501"/>
      <c r="AS29" s="458">
        <v>2867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295336</v>
      </c>
      <c r="BO29" s="408"/>
      <c r="BP29" s="408"/>
      <c r="BQ29" s="408"/>
      <c r="BR29" s="408"/>
      <c r="BS29" s="408"/>
      <c r="BT29" s="408"/>
      <c r="BU29" s="409"/>
      <c r="BV29" s="407">
        <v>289180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239649</v>
      </c>
      <c r="BO30" s="527"/>
      <c r="BP30" s="527"/>
      <c r="BQ30" s="527"/>
      <c r="BR30" s="527"/>
      <c r="BS30" s="527"/>
      <c r="BT30" s="527"/>
      <c r="BU30" s="528"/>
      <c r="BV30" s="526">
        <v>217358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国民健康保険山城病院組合（病院事業会計）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南山城</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国民健康保険山城病院組合（介護老人保健施設事業会計）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京都府市町村職員退職手当組合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京都府市町村議会議員公務災害補償等組合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相楽中部消防組合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相楽広域行政組合（一般会計）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京都府自治会館管理組合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京都府後期高齢者医療広域連合（一般会計）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京都府後期高齢者医療広域連合（後期高齢者医療特別会計）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相楽東部広域連合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rSdOF0IBhwPtdIVy2B512bwYCfkLyQTyo5VPR44NvKlS1bO6PALGzTrAjzuVn8WEQY6cjrjfjFOURwu5c+NbA==" saltValue="HKCyKq24J58lJq4GK87o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292252</v>
      </c>
      <c r="S5" s="613"/>
      <c r="T5" s="613"/>
      <c r="U5" s="613"/>
      <c r="V5" s="613"/>
      <c r="W5" s="613"/>
      <c r="X5" s="613"/>
      <c r="Y5" s="614"/>
      <c r="Z5" s="615">
        <v>10.4</v>
      </c>
      <c r="AA5" s="615"/>
      <c r="AB5" s="615"/>
      <c r="AC5" s="615"/>
      <c r="AD5" s="616">
        <v>292252</v>
      </c>
      <c r="AE5" s="616"/>
      <c r="AF5" s="616"/>
      <c r="AG5" s="616"/>
      <c r="AH5" s="616"/>
      <c r="AI5" s="616"/>
      <c r="AJ5" s="616"/>
      <c r="AK5" s="616"/>
      <c r="AL5" s="617">
        <v>15.6</v>
      </c>
      <c r="AM5" s="618"/>
      <c r="AN5" s="618"/>
      <c r="AO5" s="619"/>
      <c r="AP5" s="609" t="s">
        <v>216</v>
      </c>
      <c r="AQ5" s="610"/>
      <c r="AR5" s="610"/>
      <c r="AS5" s="610"/>
      <c r="AT5" s="610"/>
      <c r="AU5" s="610"/>
      <c r="AV5" s="610"/>
      <c r="AW5" s="610"/>
      <c r="AX5" s="610"/>
      <c r="AY5" s="610"/>
      <c r="AZ5" s="610"/>
      <c r="BA5" s="610"/>
      <c r="BB5" s="610"/>
      <c r="BC5" s="610"/>
      <c r="BD5" s="610"/>
      <c r="BE5" s="610"/>
      <c r="BF5" s="611"/>
      <c r="BG5" s="623">
        <v>292252</v>
      </c>
      <c r="BH5" s="624"/>
      <c r="BI5" s="624"/>
      <c r="BJ5" s="624"/>
      <c r="BK5" s="624"/>
      <c r="BL5" s="624"/>
      <c r="BM5" s="624"/>
      <c r="BN5" s="625"/>
      <c r="BO5" s="626">
        <v>100</v>
      </c>
      <c r="BP5" s="626"/>
      <c r="BQ5" s="626"/>
      <c r="BR5" s="626"/>
      <c r="BS5" s="627">
        <v>3063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29277</v>
      </c>
      <c r="S6" s="624"/>
      <c r="T6" s="624"/>
      <c r="U6" s="624"/>
      <c r="V6" s="624"/>
      <c r="W6" s="624"/>
      <c r="X6" s="624"/>
      <c r="Y6" s="625"/>
      <c r="Z6" s="626">
        <v>1</v>
      </c>
      <c r="AA6" s="626"/>
      <c r="AB6" s="626"/>
      <c r="AC6" s="626"/>
      <c r="AD6" s="627">
        <v>29277</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292252</v>
      </c>
      <c r="BH6" s="624"/>
      <c r="BI6" s="624"/>
      <c r="BJ6" s="624"/>
      <c r="BK6" s="624"/>
      <c r="BL6" s="624"/>
      <c r="BM6" s="624"/>
      <c r="BN6" s="625"/>
      <c r="BO6" s="626">
        <v>100</v>
      </c>
      <c r="BP6" s="626"/>
      <c r="BQ6" s="626"/>
      <c r="BR6" s="626"/>
      <c r="BS6" s="627">
        <v>3063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49029</v>
      </c>
      <c r="CS6" s="624"/>
      <c r="CT6" s="624"/>
      <c r="CU6" s="624"/>
      <c r="CV6" s="624"/>
      <c r="CW6" s="624"/>
      <c r="CX6" s="624"/>
      <c r="CY6" s="625"/>
      <c r="CZ6" s="617">
        <v>1.8</v>
      </c>
      <c r="DA6" s="618"/>
      <c r="DB6" s="618"/>
      <c r="DC6" s="634"/>
      <c r="DD6" s="632" t="s">
        <v>122</v>
      </c>
      <c r="DE6" s="624"/>
      <c r="DF6" s="624"/>
      <c r="DG6" s="624"/>
      <c r="DH6" s="624"/>
      <c r="DI6" s="624"/>
      <c r="DJ6" s="624"/>
      <c r="DK6" s="624"/>
      <c r="DL6" s="624"/>
      <c r="DM6" s="624"/>
      <c r="DN6" s="624"/>
      <c r="DO6" s="624"/>
      <c r="DP6" s="625"/>
      <c r="DQ6" s="632">
        <v>49029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91</v>
      </c>
      <c r="S7" s="624"/>
      <c r="T7" s="624"/>
      <c r="U7" s="624"/>
      <c r="V7" s="624"/>
      <c r="W7" s="624"/>
      <c r="X7" s="624"/>
      <c r="Y7" s="625"/>
      <c r="Z7" s="626">
        <v>0</v>
      </c>
      <c r="AA7" s="626"/>
      <c r="AB7" s="626"/>
      <c r="AC7" s="626"/>
      <c r="AD7" s="627">
        <v>91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107578</v>
      </c>
      <c r="BH7" s="624"/>
      <c r="BI7" s="624"/>
      <c r="BJ7" s="624"/>
      <c r="BK7" s="624"/>
      <c r="BL7" s="624"/>
      <c r="BM7" s="624"/>
      <c r="BN7" s="625"/>
      <c r="BO7" s="626">
        <v>36.799999999999997</v>
      </c>
      <c r="BP7" s="626"/>
      <c r="BQ7" s="626"/>
      <c r="BR7" s="626"/>
      <c r="BS7" s="627">
        <v>3063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727266</v>
      </c>
      <c r="CS7" s="624"/>
      <c r="CT7" s="624"/>
      <c r="CU7" s="624"/>
      <c r="CV7" s="624"/>
      <c r="CW7" s="624"/>
      <c r="CX7" s="624"/>
      <c r="CY7" s="625"/>
      <c r="CZ7" s="626">
        <v>26.4</v>
      </c>
      <c r="DA7" s="626"/>
      <c r="DB7" s="626"/>
      <c r="DC7" s="626"/>
      <c r="DD7" s="632">
        <v>64178</v>
      </c>
      <c r="DE7" s="624"/>
      <c r="DF7" s="624"/>
      <c r="DG7" s="624"/>
      <c r="DH7" s="624"/>
      <c r="DI7" s="624"/>
      <c r="DJ7" s="624"/>
      <c r="DK7" s="624"/>
      <c r="DL7" s="624"/>
      <c r="DM7" s="624"/>
      <c r="DN7" s="624"/>
      <c r="DO7" s="624"/>
      <c r="DP7" s="625"/>
      <c r="DQ7" s="632">
        <v>509822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2265</v>
      </c>
      <c r="S8" s="624"/>
      <c r="T8" s="624"/>
      <c r="U8" s="624"/>
      <c r="V8" s="624"/>
      <c r="W8" s="624"/>
      <c r="X8" s="624"/>
      <c r="Y8" s="625"/>
      <c r="Z8" s="626">
        <v>0.1</v>
      </c>
      <c r="AA8" s="626"/>
      <c r="AB8" s="626"/>
      <c r="AC8" s="626"/>
      <c r="AD8" s="627">
        <v>2265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4813</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562678</v>
      </c>
      <c r="CS8" s="624"/>
      <c r="CT8" s="624"/>
      <c r="CU8" s="624"/>
      <c r="CV8" s="624"/>
      <c r="CW8" s="624"/>
      <c r="CX8" s="624"/>
      <c r="CY8" s="625"/>
      <c r="CZ8" s="626">
        <v>20.5</v>
      </c>
      <c r="DA8" s="626"/>
      <c r="DB8" s="626"/>
      <c r="DC8" s="626"/>
      <c r="DD8" s="632">
        <v>11052</v>
      </c>
      <c r="DE8" s="624"/>
      <c r="DF8" s="624"/>
      <c r="DG8" s="624"/>
      <c r="DH8" s="624"/>
      <c r="DI8" s="624"/>
      <c r="DJ8" s="624"/>
      <c r="DK8" s="624"/>
      <c r="DL8" s="624"/>
      <c r="DM8" s="624"/>
      <c r="DN8" s="624"/>
      <c r="DO8" s="624"/>
      <c r="DP8" s="625"/>
      <c r="DQ8" s="632">
        <v>368230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2287</v>
      </c>
      <c r="S9" s="624"/>
      <c r="T9" s="624"/>
      <c r="U9" s="624"/>
      <c r="V9" s="624"/>
      <c r="W9" s="624"/>
      <c r="X9" s="624"/>
      <c r="Y9" s="625"/>
      <c r="Z9" s="626">
        <v>0.1</v>
      </c>
      <c r="AA9" s="626"/>
      <c r="AB9" s="626"/>
      <c r="AC9" s="626"/>
      <c r="AD9" s="627">
        <v>2287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87415</v>
      </c>
      <c r="BH9" s="624"/>
      <c r="BI9" s="624"/>
      <c r="BJ9" s="624"/>
      <c r="BK9" s="624"/>
      <c r="BL9" s="624"/>
      <c r="BM9" s="624"/>
      <c r="BN9" s="625"/>
      <c r="BO9" s="626">
        <v>29.9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299138</v>
      </c>
      <c r="CS9" s="624"/>
      <c r="CT9" s="624"/>
      <c r="CU9" s="624"/>
      <c r="CV9" s="624"/>
      <c r="CW9" s="624"/>
      <c r="CX9" s="624"/>
      <c r="CY9" s="625"/>
      <c r="CZ9" s="626">
        <v>10.9</v>
      </c>
      <c r="DA9" s="626"/>
      <c r="DB9" s="626"/>
      <c r="DC9" s="626"/>
      <c r="DD9" s="632">
        <v>414</v>
      </c>
      <c r="DE9" s="624"/>
      <c r="DF9" s="624"/>
      <c r="DG9" s="624"/>
      <c r="DH9" s="624"/>
      <c r="DI9" s="624"/>
      <c r="DJ9" s="624"/>
      <c r="DK9" s="624"/>
      <c r="DL9" s="624"/>
      <c r="DM9" s="624"/>
      <c r="DN9" s="624"/>
      <c r="DO9" s="624"/>
      <c r="DP9" s="625"/>
      <c r="DQ9" s="632">
        <v>278633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10821</v>
      </c>
      <c r="BH10" s="624"/>
      <c r="BI10" s="624"/>
      <c r="BJ10" s="624"/>
      <c r="BK10" s="624"/>
      <c r="BL10" s="624"/>
      <c r="BM10" s="624"/>
      <c r="BN10" s="625"/>
      <c r="BO10" s="626">
        <v>3.7</v>
      </c>
      <c r="BP10" s="626"/>
      <c r="BQ10" s="626"/>
      <c r="BR10" s="626"/>
      <c r="BS10" s="627">
        <v>1769</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51600</v>
      </c>
      <c r="S11" s="624"/>
      <c r="T11" s="624"/>
      <c r="U11" s="624"/>
      <c r="V11" s="624"/>
      <c r="W11" s="624"/>
      <c r="X11" s="624"/>
      <c r="Y11" s="625"/>
      <c r="Z11" s="628">
        <v>1.8</v>
      </c>
      <c r="AA11" s="629"/>
      <c r="AB11" s="629"/>
      <c r="AC11" s="635"/>
      <c r="AD11" s="632">
        <v>51600</v>
      </c>
      <c r="AE11" s="624"/>
      <c r="AF11" s="624"/>
      <c r="AG11" s="624"/>
      <c r="AH11" s="624"/>
      <c r="AI11" s="624"/>
      <c r="AJ11" s="624"/>
      <c r="AK11" s="625"/>
      <c r="AL11" s="628">
        <v>2.7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4529</v>
      </c>
      <c r="BH11" s="624"/>
      <c r="BI11" s="624"/>
      <c r="BJ11" s="624"/>
      <c r="BK11" s="624"/>
      <c r="BL11" s="624"/>
      <c r="BM11" s="624"/>
      <c r="BN11" s="625"/>
      <c r="BO11" s="626">
        <v>1.5</v>
      </c>
      <c r="BP11" s="626"/>
      <c r="BQ11" s="626"/>
      <c r="BR11" s="626"/>
      <c r="BS11" s="627">
        <v>1294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121563</v>
      </c>
      <c r="CS11" s="624"/>
      <c r="CT11" s="624"/>
      <c r="CU11" s="624"/>
      <c r="CV11" s="624"/>
      <c r="CW11" s="624"/>
      <c r="CX11" s="624"/>
      <c r="CY11" s="625"/>
      <c r="CZ11" s="626">
        <v>4.4000000000000004</v>
      </c>
      <c r="DA11" s="626"/>
      <c r="DB11" s="626"/>
      <c r="DC11" s="626"/>
      <c r="DD11" s="632">
        <v>27019</v>
      </c>
      <c r="DE11" s="624"/>
      <c r="DF11" s="624"/>
      <c r="DG11" s="624"/>
      <c r="DH11" s="624"/>
      <c r="DI11" s="624"/>
      <c r="DJ11" s="624"/>
      <c r="DK11" s="624"/>
      <c r="DL11" s="624"/>
      <c r="DM11" s="624"/>
      <c r="DN11" s="624"/>
      <c r="DO11" s="624"/>
      <c r="DP11" s="625"/>
      <c r="DQ11" s="632">
        <v>81671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71444</v>
      </c>
      <c r="S12" s="624"/>
      <c r="T12" s="624"/>
      <c r="U12" s="624"/>
      <c r="V12" s="624"/>
      <c r="W12" s="624"/>
      <c r="X12" s="624"/>
      <c r="Y12" s="625"/>
      <c r="Z12" s="626">
        <v>2.6</v>
      </c>
      <c r="AA12" s="626"/>
      <c r="AB12" s="626"/>
      <c r="AC12" s="626"/>
      <c r="AD12" s="627">
        <v>71444</v>
      </c>
      <c r="AE12" s="627"/>
      <c r="AF12" s="627"/>
      <c r="AG12" s="627"/>
      <c r="AH12" s="627"/>
      <c r="AI12" s="627"/>
      <c r="AJ12" s="627"/>
      <c r="AK12" s="627"/>
      <c r="AL12" s="628">
        <v>3.8</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169163</v>
      </c>
      <c r="BH12" s="624"/>
      <c r="BI12" s="624"/>
      <c r="BJ12" s="624"/>
      <c r="BK12" s="624"/>
      <c r="BL12" s="624"/>
      <c r="BM12" s="624"/>
      <c r="BN12" s="625"/>
      <c r="BO12" s="626">
        <v>57.9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47536</v>
      </c>
      <c r="CS12" s="624"/>
      <c r="CT12" s="624"/>
      <c r="CU12" s="624"/>
      <c r="CV12" s="624"/>
      <c r="CW12" s="624"/>
      <c r="CX12" s="624"/>
      <c r="CY12" s="625"/>
      <c r="CZ12" s="626">
        <v>1.7</v>
      </c>
      <c r="DA12" s="626"/>
      <c r="DB12" s="626"/>
      <c r="DC12" s="626"/>
      <c r="DD12" s="632">
        <v>5092</v>
      </c>
      <c r="DE12" s="624"/>
      <c r="DF12" s="624"/>
      <c r="DG12" s="624"/>
      <c r="DH12" s="624"/>
      <c r="DI12" s="624"/>
      <c r="DJ12" s="624"/>
      <c r="DK12" s="624"/>
      <c r="DL12" s="624"/>
      <c r="DM12" s="624"/>
      <c r="DN12" s="624"/>
      <c r="DO12" s="624"/>
      <c r="DP12" s="625"/>
      <c r="DQ12" s="632">
        <v>35273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169162</v>
      </c>
      <c r="BH13" s="624"/>
      <c r="BI13" s="624"/>
      <c r="BJ13" s="624"/>
      <c r="BK13" s="624"/>
      <c r="BL13" s="624"/>
      <c r="BM13" s="624"/>
      <c r="BN13" s="625"/>
      <c r="BO13" s="626">
        <v>57.9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279050</v>
      </c>
      <c r="CS13" s="624"/>
      <c r="CT13" s="624"/>
      <c r="CU13" s="624"/>
      <c r="CV13" s="624"/>
      <c r="CW13" s="624"/>
      <c r="CX13" s="624"/>
      <c r="CY13" s="625"/>
      <c r="CZ13" s="626">
        <v>10.1</v>
      </c>
      <c r="DA13" s="626"/>
      <c r="DB13" s="626"/>
      <c r="DC13" s="626"/>
      <c r="DD13" s="632">
        <v>186885</v>
      </c>
      <c r="DE13" s="624"/>
      <c r="DF13" s="624"/>
      <c r="DG13" s="624"/>
      <c r="DH13" s="624"/>
      <c r="DI13" s="624"/>
      <c r="DJ13" s="624"/>
      <c r="DK13" s="624"/>
      <c r="DL13" s="624"/>
      <c r="DM13" s="624"/>
      <c r="DN13" s="624"/>
      <c r="DO13" s="624"/>
      <c r="DP13" s="625"/>
      <c r="DQ13" s="632">
        <v>118570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275</v>
      </c>
      <c r="S14" s="624"/>
      <c r="T14" s="624"/>
      <c r="U14" s="624"/>
      <c r="V14" s="624"/>
      <c r="W14" s="624"/>
      <c r="X14" s="624"/>
      <c r="Y14" s="625"/>
      <c r="Z14" s="626">
        <v>0</v>
      </c>
      <c r="AA14" s="626"/>
      <c r="AB14" s="626"/>
      <c r="AC14" s="626"/>
      <c r="AD14" s="627">
        <v>275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13047</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131140</v>
      </c>
      <c r="CS14" s="624"/>
      <c r="CT14" s="624"/>
      <c r="CU14" s="624"/>
      <c r="CV14" s="624"/>
      <c r="CW14" s="624"/>
      <c r="CX14" s="624"/>
      <c r="CY14" s="625"/>
      <c r="CZ14" s="626">
        <v>4.8</v>
      </c>
      <c r="DA14" s="626"/>
      <c r="DB14" s="626"/>
      <c r="DC14" s="626"/>
      <c r="DD14" s="632" t="s">
        <v>122</v>
      </c>
      <c r="DE14" s="624"/>
      <c r="DF14" s="624"/>
      <c r="DG14" s="624"/>
      <c r="DH14" s="624"/>
      <c r="DI14" s="624"/>
      <c r="DJ14" s="624"/>
      <c r="DK14" s="624"/>
      <c r="DL14" s="624"/>
      <c r="DM14" s="624"/>
      <c r="DN14" s="624"/>
      <c r="DO14" s="624"/>
      <c r="DP14" s="625"/>
      <c r="DQ14" s="632">
        <v>120148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2464</v>
      </c>
      <c r="BH15" s="624"/>
      <c r="BI15" s="624"/>
      <c r="BJ15" s="624"/>
      <c r="BK15" s="624"/>
      <c r="BL15" s="624"/>
      <c r="BM15" s="624"/>
      <c r="BN15" s="625"/>
      <c r="BO15" s="626">
        <v>0.8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164127</v>
      </c>
      <c r="CS15" s="624"/>
      <c r="CT15" s="624"/>
      <c r="CU15" s="624"/>
      <c r="CV15" s="624"/>
      <c r="CW15" s="624"/>
      <c r="CX15" s="624"/>
      <c r="CY15" s="625"/>
      <c r="CZ15" s="626">
        <v>6</v>
      </c>
      <c r="DA15" s="626"/>
      <c r="DB15" s="626"/>
      <c r="DC15" s="626"/>
      <c r="DD15" s="632" t="s">
        <v>122</v>
      </c>
      <c r="DE15" s="624"/>
      <c r="DF15" s="624"/>
      <c r="DG15" s="624"/>
      <c r="DH15" s="624"/>
      <c r="DI15" s="624"/>
      <c r="DJ15" s="624"/>
      <c r="DK15" s="624"/>
      <c r="DL15" s="624"/>
      <c r="DM15" s="624"/>
      <c r="DN15" s="624"/>
      <c r="DO15" s="624"/>
      <c r="DP15" s="625"/>
      <c r="DQ15" s="632">
        <v>126973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4986</v>
      </c>
      <c r="S16" s="624"/>
      <c r="T16" s="624"/>
      <c r="U16" s="624"/>
      <c r="V16" s="624"/>
      <c r="W16" s="624"/>
      <c r="X16" s="624"/>
      <c r="Y16" s="625"/>
      <c r="Z16" s="626">
        <v>0.2</v>
      </c>
      <c r="AA16" s="626"/>
      <c r="AB16" s="626"/>
      <c r="AC16" s="626"/>
      <c r="AD16" s="627">
        <v>4986</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30847</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21743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3608</v>
      </c>
      <c r="S17" s="624"/>
      <c r="T17" s="624"/>
      <c r="U17" s="624"/>
      <c r="V17" s="624"/>
      <c r="W17" s="624"/>
      <c r="X17" s="624"/>
      <c r="Y17" s="625"/>
      <c r="Z17" s="626">
        <v>0.1</v>
      </c>
      <c r="AA17" s="626"/>
      <c r="AB17" s="626"/>
      <c r="AC17" s="626"/>
      <c r="AD17" s="627">
        <v>3608</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339028</v>
      </c>
      <c r="CS17" s="624"/>
      <c r="CT17" s="624"/>
      <c r="CU17" s="624"/>
      <c r="CV17" s="624"/>
      <c r="CW17" s="624"/>
      <c r="CX17" s="624"/>
      <c r="CY17" s="625"/>
      <c r="CZ17" s="626">
        <v>12.3</v>
      </c>
      <c r="DA17" s="626"/>
      <c r="DB17" s="626"/>
      <c r="DC17" s="626"/>
      <c r="DD17" s="632" t="s">
        <v>122</v>
      </c>
      <c r="DE17" s="624"/>
      <c r="DF17" s="624"/>
      <c r="DG17" s="624"/>
      <c r="DH17" s="624"/>
      <c r="DI17" s="624"/>
      <c r="DJ17" s="624"/>
      <c r="DK17" s="624"/>
      <c r="DL17" s="624"/>
      <c r="DM17" s="624"/>
      <c r="DN17" s="624"/>
      <c r="DO17" s="624"/>
      <c r="DP17" s="625"/>
      <c r="DQ17" s="632">
        <v>339028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586</v>
      </c>
      <c r="S18" s="624"/>
      <c r="T18" s="624"/>
      <c r="U18" s="624"/>
      <c r="V18" s="624"/>
      <c r="W18" s="624"/>
      <c r="X18" s="624"/>
      <c r="Y18" s="625"/>
      <c r="Z18" s="626">
        <v>0</v>
      </c>
      <c r="AA18" s="626"/>
      <c r="AB18" s="626"/>
      <c r="AC18" s="626"/>
      <c r="AD18" s="627">
        <v>586</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586</v>
      </c>
      <c r="S19" s="624"/>
      <c r="T19" s="624"/>
      <c r="U19" s="624"/>
      <c r="V19" s="624"/>
      <c r="W19" s="624"/>
      <c r="X19" s="624"/>
      <c r="Y19" s="625"/>
      <c r="Z19" s="626">
        <v>0</v>
      </c>
      <c r="AA19" s="626"/>
      <c r="AB19" s="626"/>
      <c r="AC19" s="626"/>
      <c r="AD19" s="627">
        <v>586</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2751402</v>
      </c>
      <c r="CS20" s="624"/>
      <c r="CT20" s="624"/>
      <c r="CU20" s="624"/>
      <c r="CV20" s="624"/>
      <c r="CW20" s="624"/>
      <c r="CX20" s="624"/>
      <c r="CY20" s="625"/>
      <c r="CZ20" s="626">
        <v>100</v>
      </c>
      <c r="DA20" s="626"/>
      <c r="DB20" s="626"/>
      <c r="DC20" s="626"/>
      <c r="DD20" s="632">
        <v>294640</v>
      </c>
      <c r="DE20" s="624"/>
      <c r="DF20" s="624"/>
      <c r="DG20" s="624"/>
      <c r="DH20" s="624"/>
      <c r="DI20" s="624"/>
      <c r="DJ20" s="624"/>
      <c r="DK20" s="624"/>
      <c r="DL20" s="624"/>
      <c r="DM20" s="624"/>
      <c r="DN20" s="624"/>
      <c r="DO20" s="624"/>
      <c r="DP20" s="625"/>
      <c r="DQ20" s="632">
        <v>2049120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1539707</v>
      </c>
      <c r="S21" s="624"/>
      <c r="T21" s="624"/>
      <c r="U21" s="624"/>
      <c r="V21" s="624"/>
      <c r="W21" s="624"/>
      <c r="X21" s="624"/>
      <c r="Y21" s="625"/>
      <c r="Z21" s="626">
        <v>55</v>
      </c>
      <c r="AA21" s="626"/>
      <c r="AB21" s="626"/>
      <c r="AC21" s="626"/>
      <c r="AD21" s="627">
        <v>1411385</v>
      </c>
      <c r="AE21" s="627"/>
      <c r="AF21" s="627"/>
      <c r="AG21" s="627"/>
      <c r="AH21" s="627"/>
      <c r="AI21" s="627"/>
      <c r="AJ21" s="627"/>
      <c r="AK21" s="627"/>
      <c r="AL21" s="628">
        <v>75.099999999999994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1411385</v>
      </c>
      <c r="S22" s="624"/>
      <c r="T22" s="624"/>
      <c r="U22" s="624"/>
      <c r="V22" s="624"/>
      <c r="W22" s="624"/>
      <c r="X22" s="624"/>
      <c r="Y22" s="625"/>
      <c r="Z22" s="626">
        <v>50.4</v>
      </c>
      <c r="AA22" s="626"/>
      <c r="AB22" s="626"/>
      <c r="AC22" s="626"/>
      <c r="AD22" s="627">
        <v>1411385</v>
      </c>
      <c r="AE22" s="627"/>
      <c r="AF22" s="627"/>
      <c r="AG22" s="627"/>
      <c r="AH22" s="627"/>
      <c r="AI22" s="627"/>
      <c r="AJ22" s="627"/>
      <c r="AK22" s="627"/>
      <c r="AL22" s="628">
        <v>75.099999999999994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128322</v>
      </c>
      <c r="S23" s="624"/>
      <c r="T23" s="624"/>
      <c r="U23" s="624"/>
      <c r="V23" s="624"/>
      <c r="W23" s="624"/>
      <c r="X23" s="624"/>
      <c r="Y23" s="625"/>
      <c r="Z23" s="626">
        <v>4.5999999999999996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1038016</v>
      </c>
      <c r="CS24" s="613"/>
      <c r="CT24" s="613"/>
      <c r="CU24" s="613"/>
      <c r="CV24" s="613"/>
      <c r="CW24" s="613"/>
      <c r="CX24" s="613"/>
      <c r="CY24" s="614"/>
      <c r="CZ24" s="617">
        <v>37.700000000000003</v>
      </c>
      <c r="DA24" s="618"/>
      <c r="DB24" s="618"/>
      <c r="DC24" s="634"/>
      <c r="DD24" s="658">
        <v>903871</v>
      </c>
      <c r="DE24" s="613"/>
      <c r="DF24" s="613"/>
      <c r="DG24" s="613"/>
      <c r="DH24" s="613"/>
      <c r="DI24" s="613"/>
      <c r="DJ24" s="613"/>
      <c r="DK24" s="614"/>
      <c r="DL24" s="658">
        <v>858963</v>
      </c>
      <c r="DM24" s="613"/>
      <c r="DN24" s="613"/>
      <c r="DO24" s="613"/>
      <c r="DP24" s="613"/>
      <c r="DQ24" s="613"/>
      <c r="DR24" s="613"/>
      <c r="DS24" s="613"/>
      <c r="DT24" s="613"/>
      <c r="DU24" s="613"/>
      <c r="DV24" s="614"/>
      <c r="DW24" s="617">
        <v>45.5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1998378</v>
      </c>
      <c r="S25" s="624"/>
      <c r="T25" s="624"/>
      <c r="U25" s="624"/>
      <c r="V25" s="624"/>
      <c r="W25" s="624"/>
      <c r="X25" s="624"/>
      <c r="Y25" s="625"/>
      <c r="Z25" s="626">
        <v>71.400000000000006</v>
      </c>
      <c r="AA25" s="626"/>
      <c r="AB25" s="626"/>
      <c r="AC25" s="626"/>
      <c r="AD25" s="627">
        <v>1870056</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511918</v>
      </c>
      <c r="CS25" s="655"/>
      <c r="CT25" s="655"/>
      <c r="CU25" s="655"/>
      <c r="CV25" s="655"/>
      <c r="CW25" s="655"/>
      <c r="CX25" s="655"/>
      <c r="CY25" s="656"/>
      <c r="CZ25" s="628">
        <v>18.600000000000001</v>
      </c>
      <c r="DA25" s="653"/>
      <c r="DB25" s="653"/>
      <c r="DC25" s="657"/>
      <c r="DD25" s="632">
        <v>485231</v>
      </c>
      <c r="DE25" s="655"/>
      <c r="DF25" s="655"/>
      <c r="DG25" s="655"/>
      <c r="DH25" s="655"/>
      <c r="DI25" s="655"/>
      <c r="DJ25" s="655"/>
      <c r="DK25" s="656"/>
      <c r="DL25" s="632">
        <v>480829</v>
      </c>
      <c r="DM25" s="655"/>
      <c r="DN25" s="655"/>
      <c r="DO25" s="655"/>
      <c r="DP25" s="655"/>
      <c r="DQ25" s="655"/>
      <c r="DR25" s="655"/>
      <c r="DS25" s="655"/>
      <c r="DT25" s="655"/>
      <c r="DU25" s="655"/>
      <c r="DV25" s="656"/>
      <c r="DW25" s="628">
        <v>25.5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285913</v>
      </c>
      <c r="CS26" s="624"/>
      <c r="CT26" s="624"/>
      <c r="CU26" s="624"/>
      <c r="CV26" s="624"/>
      <c r="CW26" s="624"/>
      <c r="CX26" s="624"/>
      <c r="CY26" s="625"/>
      <c r="CZ26" s="628">
        <v>10.4</v>
      </c>
      <c r="DA26" s="653"/>
      <c r="DB26" s="653"/>
      <c r="DC26" s="657"/>
      <c r="DD26" s="632">
        <v>269677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10265</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292252</v>
      </c>
      <c r="BH27" s="624"/>
      <c r="BI27" s="624"/>
      <c r="BJ27" s="624"/>
      <c r="BK27" s="624"/>
      <c r="BL27" s="624"/>
      <c r="BM27" s="624"/>
      <c r="BN27" s="625"/>
      <c r="BO27" s="626">
        <v>100</v>
      </c>
      <c r="BP27" s="626"/>
      <c r="BQ27" s="626"/>
      <c r="BR27" s="626"/>
      <c r="BS27" s="627">
        <v>3063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187070</v>
      </c>
      <c r="CS27" s="655"/>
      <c r="CT27" s="655"/>
      <c r="CU27" s="655"/>
      <c r="CV27" s="655"/>
      <c r="CW27" s="655"/>
      <c r="CX27" s="655"/>
      <c r="CY27" s="656"/>
      <c r="CZ27" s="628">
        <v>6.8</v>
      </c>
      <c r="DA27" s="653"/>
      <c r="DB27" s="653"/>
      <c r="DC27" s="657"/>
      <c r="DD27" s="632">
        <v>79612</v>
      </c>
      <c r="DE27" s="655"/>
      <c r="DF27" s="655"/>
      <c r="DG27" s="655"/>
      <c r="DH27" s="655"/>
      <c r="DI27" s="655"/>
      <c r="DJ27" s="655"/>
      <c r="DK27" s="656"/>
      <c r="DL27" s="632">
        <v>39106</v>
      </c>
      <c r="DM27" s="655"/>
      <c r="DN27" s="655"/>
      <c r="DO27" s="655"/>
      <c r="DP27" s="655"/>
      <c r="DQ27" s="655"/>
      <c r="DR27" s="655"/>
      <c r="DS27" s="655"/>
      <c r="DT27" s="655"/>
      <c r="DU27" s="655"/>
      <c r="DV27" s="656"/>
      <c r="DW27" s="628">
        <v>2.1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14834</v>
      </c>
      <c r="S28" s="624"/>
      <c r="T28" s="624"/>
      <c r="U28" s="624"/>
      <c r="V28" s="624"/>
      <c r="W28" s="624"/>
      <c r="X28" s="624"/>
      <c r="Y28" s="625"/>
      <c r="Z28" s="626">
        <v>0.5</v>
      </c>
      <c r="AA28" s="626"/>
      <c r="AB28" s="626"/>
      <c r="AC28" s="626"/>
      <c r="AD28" s="627">
        <v>3164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339028</v>
      </c>
      <c r="CS28" s="624"/>
      <c r="CT28" s="624"/>
      <c r="CU28" s="624"/>
      <c r="CV28" s="624"/>
      <c r="CW28" s="624"/>
      <c r="CX28" s="624"/>
      <c r="CY28" s="625"/>
      <c r="CZ28" s="628">
        <v>12.3</v>
      </c>
      <c r="DA28" s="653"/>
      <c r="DB28" s="653"/>
      <c r="DC28" s="657"/>
      <c r="DD28" s="632">
        <v>339028</v>
      </c>
      <c r="DE28" s="624"/>
      <c r="DF28" s="624"/>
      <c r="DG28" s="624"/>
      <c r="DH28" s="624"/>
      <c r="DI28" s="624"/>
      <c r="DJ28" s="624"/>
      <c r="DK28" s="625"/>
      <c r="DL28" s="632">
        <v>339028</v>
      </c>
      <c r="DM28" s="624"/>
      <c r="DN28" s="624"/>
      <c r="DO28" s="624"/>
      <c r="DP28" s="624"/>
      <c r="DQ28" s="624"/>
      <c r="DR28" s="624"/>
      <c r="DS28" s="624"/>
      <c r="DT28" s="624"/>
      <c r="DU28" s="624"/>
      <c r="DV28" s="625"/>
      <c r="DW28" s="628">
        <v>18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9100</v>
      </c>
      <c r="S29" s="624"/>
      <c r="T29" s="624"/>
      <c r="U29" s="624"/>
      <c r="V29" s="624"/>
      <c r="W29" s="624"/>
      <c r="X29" s="624"/>
      <c r="Y29" s="625"/>
      <c r="Z29" s="626">
        <v>0.3</v>
      </c>
      <c r="AA29" s="626"/>
      <c r="AB29" s="626"/>
      <c r="AC29" s="626"/>
      <c r="AD29" s="627">
        <v>57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339028</v>
      </c>
      <c r="CS29" s="655"/>
      <c r="CT29" s="655"/>
      <c r="CU29" s="655"/>
      <c r="CV29" s="655"/>
      <c r="CW29" s="655"/>
      <c r="CX29" s="655"/>
      <c r="CY29" s="656"/>
      <c r="CZ29" s="628">
        <v>12.3</v>
      </c>
      <c r="DA29" s="653"/>
      <c r="DB29" s="653"/>
      <c r="DC29" s="657"/>
      <c r="DD29" s="632">
        <v>339028</v>
      </c>
      <c r="DE29" s="655"/>
      <c r="DF29" s="655"/>
      <c r="DG29" s="655"/>
      <c r="DH29" s="655"/>
      <c r="DI29" s="655"/>
      <c r="DJ29" s="655"/>
      <c r="DK29" s="656"/>
      <c r="DL29" s="632">
        <v>339028</v>
      </c>
      <c r="DM29" s="655"/>
      <c r="DN29" s="655"/>
      <c r="DO29" s="655"/>
      <c r="DP29" s="655"/>
      <c r="DQ29" s="655"/>
      <c r="DR29" s="655"/>
      <c r="DS29" s="655"/>
      <c r="DT29" s="655"/>
      <c r="DU29" s="655"/>
      <c r="DV29" s="656"/>
      <c r="DW29" s="628">
        <v>18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207076</v>
      </c>
      <c r="S30" s="624"/>
      <c r="T30" s="624"/>
      <c r="U30" s="624"/>
      <c r="V30" s="624"/>
      <c r="W30" s="624"/>
      <c r="X30" s="624"/>
      <c r="Y30" s="625"/>
      <c r="Z30" s="626">
        <v>7.4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334873</v>
      </c>
      <c r="CS30" s="624"/>
      <c r="CT30" s="624"/>
      <c r="CU30" s="624"/>
      <c r="CV30" s="624"/>
      <c r="CW30" s="624"/>
      <c r="CX30" s="624"/>
      <c r="CY30" s="625"/>
      <c r="CZ30" s="628">
        <v>12.2</v>
      </c>
      <c r="DA30" s="653"/>
      <c r="DB30" s="653"/>
      <c r="DC30" s="657"/>
      <c r="DD30" s="632">
        <v>334873</v>
      </c>
      <c r="DE30" s="624"/>
      <c r="DF30" s="624"/>
      <c r="DG30" s="624"/>
      <c r="DH30" s="624"/>
      <c r="DI30" s="624"/>
      <c r="DJ30" s="624"/>
      <c r="DK30" s="625"/>
      <c r="DL30" s="632">
        <v>334873</v>
      </c>
      <c r="DM30" s="624"/>
      <c r="DN30" s="624"/>
      <c r="DO30" s="624"/>
      <c r="DP30" s="624"/>
      <c r="DQ30" s="624"/>
      <c r="DR30" s="624"/>
      <c r="DS30" s="624"/>
      <c r="DT30" s="624"/>
      <c r="DU30" s="624"/>
      <c r="DV30" s="625"/>
      <c r="DW30" s="628">
        <v>17.7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98.2</v>
      </c>
      <c r="BN31" s="667"/>
      <c r="BO31" s="667"/>
      <c r="BP31" s="667"/>
      <c r="BQ31" s="668"/>
      <c r="BR31" s="679">
        <v>99.4</v>
      </c>
      <c r="BS31" s="667"/>
      <c r="BT31" s="667"/>
      <c r="BU31" s="667"/>
      <c r="BV31" s="667"/>
      <c r="BW31" s="667"/>
      <c r="BX31" s="618">
        <v>98</v>
      </c>
      <c r="BY31" s="667"/>
      <c r="BZ31" s="667"/>
      <c r="CA31" s="667"/>
      <c r="CB31" s="668"/>
      <c r="CD31" s="661"/>
      <c r="CE31" s="662"/>
      <c r="CF31" s="620" t="s">
        <v>300</v>
      </c>
      <c r="CG31" s="621"/>
      <c r="CH31" s="621"/>
      <c r="CI31" s="621"/>
      <c r="CJ31" s="621"/>
      <c r="CK31" s="621"/>
      <c r="CL31" s="621"/>
      <c r="CM31" s="621"/>
      <c r="CN31" s="621"/>
      <c r="CO31" s="621"/>
      <c r="CP31" s="621"/>
      <c r="CQ31" s="622"/>
      <c r="CR31" s="623">
        <v>4155</v>
      </c>
      <c r="CS31" s="655"/>
      <c r="CT31" s="655"/>
      <c r="CU31" s="655"/>
      <c r="CV31" s="655"/>
      <c r="CW31" s="655"/>
      <c r="CX31" s="655"/>
      <c r="CY31" s="656"/>
      <c r="CZ31" s="628">
        <v>0.2</v>
      </c>
      <c r="DA31" s="653"/>
      <c r="DB31" s="653"/>
      <c r="DC31" s="657"/>
      <c r="DD31" s="632">
        <v>4155</v>
      </c>
      <c r="DE31" s="655"/>
      <c r="DF31" s="655"/>
      <c r="DG31" s="655"/>
      <c r="DH31" s="655"/>
      <c r="DI31" s="655"/>
      <c r="DJ31" s="655"/>
      <c r="DK31" s="656"/>
      <c r="DL31" s="632">
        <v>4155</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131564</v>
      </c>
      <c r="S32" s="624"/>
      <c r="T32" s="624"/>
      <c r="U32" s="624"/>
      <c r="V32" s="624"/>
      <c r="W32" s="624"/>
      <c r="X32" s="624"/>
      <c r="Y32" s="625"/>
      <c r="Z32" s="626">
        <v>4.7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97.9</v>
      </c>
      <c r="BN32" s="655"/>
      <c r="BO32" s="655"/>
      <c r="BP32" s="655"/>
      <c r="BQ32" s="678"/>
      <c r="BR32" s="680">
        <v>99.4</v>
      </c>
      <c r="BS32" s="655"/>
      <c r="BT32" s="655"/>
      <c r="BU32" s="655"/>
      <c r="BV32" s="655"/>
      <c r="BW32" s="655"/>
      <c r="BX32" s="629">
        <v>97.7</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7747</v>
      </c>
      <c r="S33" s="624"/>
      <c r="T33" s="624"/>
      <c r="U33" s="624"/>
      <c r="V33" s="624"/>
      <c r="W33" s="624"/>
      <c r="X33" s="624"/>
      <c r="Y33" s="625"/>
      <c r="Z33" s="626">
        <v>0.3</v>
      </c>
      <c r="AA33" s="626"/>
      <c r="AB33" s="626"/>
      <c r="AC33" s="626"/>
      <c r="AD33" s="627">
        <v>5467</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98.5</v>
      </c>
      <c r="BN33" s="682"/>
      <c r="BO33" s="682"/>
      <c r="BP33" s="682"/>
      <c r="BQ33" s="684"/>
      <c r="BR33" s="681">
        <v>99.4</v>
      </c>
      <c r="BS33" s="682"/>
      <c r="BT33" s="682"/>
      <c r="BU33" s="682"/>
      <c r="BV33" s="682"/>
      <c r="BW33" s="682"/>
      <c r="BX33" s="683">
        <v>98.3</v>
      </c>
      <c r="BY33" s="682"/>
      <c r="BZ33" s="682"/>
      <c r="CA33" s="682"/>
      <c r="CB33" s="684"/>
      <c r="CD33" s="620" t="s">
        <v>307</v>
      </c>
      <c r="CE33" s="621"/>
      <c r="CF33" s="621"/>
      <c r="CG33" s="621"/>
      <c r="CH33" s="621"/>
      <c r="CI33" s="621"/>
      <c r="CJ33" s="621"/>
      <c r="CK33" s="621"/>
      <c r="CL33" s="621"/>
      <c r="CM33" s="621"/>
      <c r="CN33" s="621"/>
      <c r="CO33" s="621"/>
      <c r="CP33" s="621"/>
      <c r="CQ33" s="622"/>
      <c r="CR33" s="623">
        <v>1387899</v>
      </c>
      <c r="CS33" s="655"/>
      <c r="CT33" s="655"/>
      <c r="CU33" s="655"/>
      <c r="CV33" s="655"/>
      <c r="CW33" s="655"/>
      <c r="CX33" s="655"/>
      <c r="CY33" s="656"/>
      <c r="CZ33" s="628">
        <v>50.4</v>
      </c>
      <c r="DA33" s="653"/>
      <c r="DB33" s="653"/>
      <c r="DC33" s="657"/>
      <c r="DD33" s="632">
        <v>1057768</v>
      </c>
      <c r="DE33" s="655"/>
      <c r="DF33" s="655"/>
      <c r="DG33" s="655"/>
      <c r="DH33" s="655"/>
      <c r="DI33" s="655"/>
      <c r="DJ33" s="655"/>
      <c r="DK33" s="656"/>
      <c r="DL33" s="632">
        <v>855662</v>
      </c>
      <c r="DM33" s="655"/>
      <c r="DN33" s="655"/>
      <c r="DO33" s="655"/>
      <c r="DP33" s="655"/>
      <c r="DQ33" s="655"/>
      <c r="DR33" s="655"/>
      <c r="DS33" s="655"/>
      <c r="DT33" s="655"/>
      <c r="DU33" s="655"/>
      <c r="DV33" s="656"/>
      <c r="DW33" s="628">
        <v>45.4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14516</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484739</v>
      </c>
      <c r="CS34" s="624"/>
      <c r="CT34" s="624"/>
      <c r="CU34" s="624"/>
      <c r="CV34" s="624"/>
      <c r="CW34" s="624"/>
      <c r="CX34" s="624"/>
      <c r="CY34" s="625"/>
      <c r="CZ34" s="628">
        <v>17.600000000000001</v>
      </c>
      <c r="DA34" s="653"/>
      <c r="DB34" s="653"/>
      <c r="DC34" s="657"/>
      <c r="DD34" s="632">
        <v>301979</v>
      </c>
      <c r="DE34" s="624"/>
      <c r="DF34" s="624"/>
      <c r="DG34" s="624"/>
      <c r="DH34" s="624"/>
      <c r="DI34" s="624"/>
      <c r="DJ34" s="624"/>
      <c r="DK34" s="625"/>
      <c r="DL34" s="632">
        <v>202656</v>
      </c>
      <c r="DM34" s="624"/>
      <c r="DN34" s="624"/>
      <c r="DO34" s="624"/>
      <c r="DP34" s="624"/>
      <c r="DQ34" s="624"/>
      <c r="DR34" s="624"/>
      <c r="DS34" s="624"/>
      <c r="DT34" s="624"/>
      <c r="DU34" s="624"/>
      <c r="DV34" s="625"/>
      <c r="DW34" s="628">
        <v>10.7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11572</v>
      </c>
      <c r="S35" s="624"/>
      <c r="T35" s="624"/>
      <c r="U35" s="624"/>
      <c r="V35" s="624"/>
      <c r="W35" s="624"/>
      <c r="X35" s="624"/>
      <c r="Y35" s="625"/>
      <c r="Z35" s="626">
        <v>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17063</v>
      </c>
      <c r="CS35" s="655"/>
      <c r="CT35" s="655"/>
      <c r="CU35" s="655"/>
      <c r="CV35" s="655"/>
      <c r="CW35" s="655"/>
      <c r="CX35" s="655"/>
      <c r="CY35" s="656"/>
      <c r="CZ35" s="628">
        <v>0.6</v>
      </c>
      <c r="DA35" s="653"/>
      <c r="DB35" s="653"/>
      <c r="DC35" s="657"/>
      <c r="DD35" s="632">
        <v>14809</v>
      </c>
      <c r="DE35" s="655"/>
      <c r="DF35" s="655"/>
      <c r="DG35" s="655"/>
      <c r="DH35" s="655"/>
      <c r="DI35" s="655"/>
      <c r="DJ35" s="655"/>
      <c r="DK35" s="656"/>
      <c r="DL35" s="632">
        <v>12542</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59580</v>
      </c>
      <c r="S36" s="624"/>
      <c r="T36" s="624"/>
      <c r="U36" s="624"/>
      <c r="V36" s="624"/>
      <c r="W36" s="624"/>
      <c r="X36" s="624"/>
      <c r="Y36" s="625"/>
      <c r="Z36" s="626">
        <v>2.1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346402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43889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529388</v>
      </c>
      <c r="CS36" s="624"/>
      <c r="CT36" s="624"/>
      <c r="CU36" s="624"/>
      <c r="CV36" s="624"/>
      <c r="CW36" s="624"/>
      <c r="CX36" s="624"/>
      <c r="CY36" s="625"/>
      <c r="CZ36" s="628">
        <v>19.2</v>
      </c>
      <c r="DA36" s="653"/>
      <c r="DB36" s="653"/>
      <c r="DC36" s="657"/>
      <c r="DD36" s="632">
        <v>424135</v>
      </c>
      <c r="DE36" s="624"/>
      <c r="DF36" s="624"/>
      <c r="DG36" s="624"/>
      <c r="DH36" s="624"/>
      <c r="DI36" s="624"/>
      <c r="DJ36" s="624"/>
      <c r="DK36" s="625"/>
      <c r="DL36" s="632">
        <v>380978</v>
      </c>
      <c r="DM36" s="624"/>
      <c r="DN36" s="624"/>
      <c r="DO36" s="624"/>
      <c r="DP36" s="624"/>
      <c r="DQ36" s="624"/>
      <c r="DR36" s="624"/>
      <c r="DS36" s="624"/>
      <c r="DT36" s="624"/>
      <c r="DU36" s="624"/>
      <c r="DV36" s="625"/>
      <c r="DW36" s="628">
        <v>20.2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71191</v>
      </c>
      <c r="S37" s="624"/>
      <c r="T37" s="624"/>
      <c r="U37" s="624"/>
      <c r="V37" s="624"/>
      <c r="W37" s="624"/>
      <c r="X37" s="624"/>
      <c r="Y37" s="625"/>
      <c r="Z37" s="626">
        <v>2.5</v>
      </c>
      <c r="AA37" s="626"/>
      <c r="AB37" s="626"/>
      <c r="AC37" s="626"/>
      <c r="AD37" s="627">
        <v>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134295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42694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372439</v>
      </c>
      <c r="CS37" s="655"/>
      <c r="CT37" s="655"/>
      <c r="CU37" s="655"/>
      <c r="CV37" s="655"/>
      <c r="CW37" s="655"/>
      <c r="CX37" s="655"/>
      <c r="CY37" s="656"/>
      <c r="CZ37" s="628">
        <v>13.5</v>
      </c>
      <c r="DA37" s="653"/>
      <c r="DB37" s="653"/>
      <c r="DC37" s="657"/>
      <c r="DD37" s="632">
        <v>333935</v>
      </c>
      <c r="DE37" s="655"/>
      <c r="DF37" s="655"/>
      <c r="DG37" s="655"/>
      <c r="DH37" s="655"/>
      <c r="DI37" s="655"/>
      <c r="DJ37" s="655"/>
      <c r="DK37" s="656"/>
      <c r="DL37" s="632">
        <v>329185</v>
      </c>
      <c r="DM37" s="655"/>
      <c r="DN37" s="655"/>
      <c r="DO37" s="655"/>
      <c r="DP37" s="655"/>
      <c r="DQ37" s="655"/>
      <c r="DR37" s="655"/>
      <c r="DS37" s="655"/>
      <c r="DT37" s="655"/>
      <c r="DU37" s="655"/>
      <c r="DV37" s="656"/>
      <c r="DW37" s="628">
        <v>17.399999999999999</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263409</v>
      </c>
      <c r="S38" s="624"/>
      <c r="T38" s="624"/>
      <c r="U38" s="624"/>
      <c r="V38" s="624"/>
      <c r="W38" s="624"/>
      <c r="X38" s="624"/>
      <c r="Y38" s="625"/>
      <c r="Z38" s="626">
        <v>9.4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17239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432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326273</v>
      </c>
      <c r="CS38" s="624"/>
      <c r="CT38" s="624"/>
      <c r="CU38" s="624"/>
      <c r="CV38" s="624"/>
      <c r="CW38" s="624"/>
      <c r="CX38" s="624"/>
      <c r="CY38" s="625"/>
      <c r="CZ38" s="628">
        <v>11.9</v>
      </c>
      <c r="DA38" s="653"/>
      <c r="DB38" s="653"/>
      <c r="DC38" s="657"/>
      <c r="DD38" s="632">
        <v>298941</v>
      </c>
      <c r="DE38" s="624"/>
      <c r="DF38" s="624"/>
      <c r="DG38" s="624"/>
      <c r="DH38" s="624"/>
      <c r="DI38" s="624"/>
      <c r="DJ38" s="624"/>
      <c r="DK38" s="625"/>
      <c r="DL38" s="632">
        <v>259486</v>
      </c>
      <c r="DM38" s="624"/>
      <c r="DN38" s="624"/>
      <c r="DO38" s="624"/>
      <c r="DP38" s="624"/>
      <c r="DQ38" s="624"/>
      <c r="DR38" s="624"/>
      <c r="DS38" s="624"/>
      <c r="DT38" s="624"/>
      <c r="DU38" s="624"/>
      <c r="DV38" s="625"/>
      <c r="DW38" s="628">
        <v>13.8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2890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683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30436</v>
      </c>
      <c r="CS39" s="655"/>
      <c r="CT39" s="655"/>
      <c r="CU39" s="655"/>
      <c r="CV39" s="655"/>
      <c r="CW39" s="655"/>
      <c r="CX39" s="655"/>
      <c r="CY39" s="656"/>
      <c r="CZ39" s="628">
        <v>1.1000000000000001</v>
      </c>
      <c r="DA39" s="653"/>
      <c r="DB39" s="653"/>
      <c r="DC39" s="657"/>
      <c r="DD39" s="632">
        <v>17904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8009</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2799232</v>
      </c>
      <c r="S41" s="696"/>
      <c r="T41" s="696"/>
      <c r="U41" s="696"/>
      <c r="V41" s="696"/>
      <c r="W41" s="696"/>
      <c r="X41" s="696"/>
      <c r="Y41" s="700"/>
      <c r="Z41" s="701">
        <v>100</v>
      </c>
      <c r="AA41" s="701"/>
      <c r="AB41" s="701"/>
      <c r="AC41" s="701"/>
      <c r="AD41" s="702">
        <v>1878748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35498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156480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325487</v>
      </c>
      <c r="CS42" s="655"/>
      <c r="CT42" s="655"/>
      <c r="CU42" s="655"/>
      <c r="CV42" s="655"/>
      <c r="CW42" s="655"/>
      <c r="CX42" s="655"/>
      <c r="CY42" s="656"/>
      <c r="CZ42" s="628">
        <v>11.8</v>
      </c>
      <c r="DA42" s="653"/>
      <c r="DB42" s="653"/>
      <c r="DC42" s="657"/>
      <c r="DD42" s="632">
        <v>87481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5957</v>
      </c>
      <c r="CS43" s="655"/>
      <c r="CT43" s="655"/>
      <c r="CU43" s="655"/>
      <c r="CV43" s="655"/>
      <c r="CW43" s="655"/>
      <c r="CX43" s="655"/>
      <c r="CY43" s="656"/>
      <c r="CZ43" s="628">
        <v>0.2</v>
      </c>
      <c r="DA43" s="653"/>
      <c r="DB43" s="653"/>
      <c r="DC43" s="657"/>
      <c r="DD43" s="632">
        <v>1704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294640</v>
      </c>
      <c r="CS44" s="624"/>
      <c r="CT44" s="624"/>
      <c r="CU44" s="624"/>
      <c r="CV44" s="624"/>
      <c r="CW44" s="624"/>
      <c r="CX44" s="624"/>
      <c r="CY44" s="625"/>
      <c r="CZ44" s="628">
        <v>10.7</v>
      </c>
      <c r="DA44" s="629"/>
      <c r="DB44" s="629"/>
      <c r="DC44" s="635"/>
      <c r="DD44" s="632">
        <v>65738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90369</v>
      </c>
      <c r="CS45" s="655"/>
      <c r="CT45" s="655"/>
      <c r="CU45" s="655"/>
      <c r="CV45" s="655"/>
      <c r="CW45" s="655"/>
      <c r="CX45" s="655"/>
      <c r="CY45" s="656"/>
      <c r="CZ45" s="628">
        <v>3.3</v>
      </c>
      <c r="DA45" s="653"/>
      <c r="DB45" s="653"/>
      <c r="DC45" s="657"/>
      <c r="DD45" s="632">
        <v>6580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204271</v>
      </c>
      <c r="CS46" s="624"/>
      <c r="CT46" s="624"/>
      <c r="CU46" s="624"/>
      <c r="CV46" s="624"/>
      <c r="CW46" s="624"/>
      <c r="CX46" s="624"/>
      <c r="CY46" s="625"/>
      <c r="CZ46" s="628">
        <v>7.4</v>
      </c>
      <c r="DA46" s="629"/>
      <c r="DB46" s="629"/>
      <c r="DC46" s="635"/>
      <c r="DD46" s="632">
        <v>59158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30847</v>
      </c>
      <c r="CS47" s="655"/>
      <c r="CT47" s="655"/>
      <c r="CU47" s="655"/>
      <c r="CV47" s="655"/>
      <c r="CW47" s="655"/>
      <c r="CX47" s="655"/>
      <c r="CY47" s="656"/>
      <c r="CZ47" s="628">
        <v>1.1000000000000001</v>
      </c>
      <c r="DA47" s="653"/>
      <c r="DB47" s="653"/>
      <c r="DC47" s="657"/>
      <c r="DD47" s="632">
        <v>21743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2751402</v>
      </c>
      <c r="CS49" s="682"/>
      <c r="CT49" s="682"/>
      <c r="CU49" s="682"/>
      <c r="CV49" s="682"/>
      <c r="CW49" s="682"/>
      <c r="CX49" s="682"/>
      <c r="CY49" s="711"/>
      <c r="CZ49" s="703">
        <v>100</v>
      </c>
      <c r="DA49" s="712"/>
      <c r="DB49" s="712"/>
      <c r="DC49" s="713"/>
      <c r="DD49" s="714">
        <v>2049120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ZQmhe3hDAxyG6l/nclsCkzuxwAobwd7D+pY2DgRhkqkatw/zwFeF/bmdXejsiD2NnA8CmfvpW0/uTHY/PWbYQ==" saltValue="8PNnur5Y6uprsgfXHmQu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2799</v>
      </c>
      <c r="R7" s="753"/>
      <c r="S7" s="753"/>
      <c r="T7" s="753"/>
      <c r="U7" s="753"/>
      <c r="V7" s="753">
        <v>2751</v>
      </c>
      <c r="W7" s="753"/>
      <c r="X7" s="753"/>
      <c r="Y7" s="753"/>
      <c r="Z7" s="753"/>
      <c r="AA7" s="753">
        <v>48</v>
      </c>
      <c r="AB7" s="753"/>
      <c r="AC7" s="753"/>
      <c r="AD7" s="753"/>
      <c r="AE7" s="754"/>
      <c r="AF7" s="755">
        <v>26</v>
      </c>
      <c r="AG7" s="756"/>
      <c r="AH7" s="756"/>
      <c r="AI7" s="756"/>
      <c r="AJ7" s="757"/>
      <c r="AK7" s="758">
        <v>12</v>
      </c>
      <c r="AL7" s="759"/>
      <c r="AM7" s="759"/>
      <c r="AN7" s="759"/>
      <c r="AO7" s="759"/>
      <c r="AP7" s="759">
        <v>2534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32</v>
      </c>
      <c r="CI7" s="744"/>
      <c r="CJ7" s="744"/>
      <c r="CK7" s="744"/>
      <c r="CL7" s="745"/>
      <c r="CM7" s="743">
        <v>102</v>
      </c>
      <c r="CN7" s="744"/>
      <c r="CO7" s="744"/>
      <c r="CP7" s="744"/>
      <c r="CQ7" s="745"/>
      <c r="CR7" s="743">
        <v>30</v>
      </c>
      <c r="CS7" s="744"/>
      <c r="CT7" s="744"/>
      <c r="CU7" s="744"/>
      <c r="CV7" s="745"/>
      <c r="CW7" s="743" t="s">
        <v>564</v>
      </c>
      <c r="CX7" s="744"/>
      <c r="CY7" s="744"/>
      <c r="CZ7" s="744"/>
      <c r="DA7" s="745"/>
      <c r="DB7" s="743" t="s">
        <v>564</v>
      </c>
      <c r="DC7" s="744"/>
      <c r="DD7" s="744"/>
      <c r="DE7" s="744"/>
      <c r="DF7" s="745"/>
      <c r="DG7" s="743" t="s">
        <v>564</v>
      </c>
      <c r="DH7" s="744"/>
      <c r="DI7" s="744"/>
      <c r="DJ7" s="744"/>
      <c r="DK7" s="745"/>
      <c r="DL7" s="743" t="s">
        <v>564</v>
      </c>
      <c r="DM7" s="744"/>
      <c r="DN7" s="744"/>
      <c r="DO7" s="744"/>
      <c r="DP7" s="745"/>
      <c r="DQ7" s="743" t="s">
        <v>564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2799</v>
      </c>
      <c r="R23" s="793"/>
      <c r="S23" s="793"/>
      <c r="T23" s="793"/>
      <c r="U23" s="793"/>
      <c r="V23" s="793">
        <v>2751</v>
      </c>
      <c r="W23" s="793"/>
      <c r="X23" s="793"/>
      <c r="Y23" s="793"/>
      <c r="Z23" s="793"/>
      <c r="AA23" s="793">
        <v>48</v>
      </c>
      <c r="AB23" s="793"/>
      <c r="AC23" s="793"/>
      <c r="AD23" s="793"/>
      <c r="AE23" s="794"/>
      <c r="AF23" s="795">
        <v>26</v>
      </c>
      <c r="AG23" s="793"/>
      <c r="AH23" s="793"/>
      <c r="AI23" s="793"/>
      <c r="AJ23" s="796"/>
      <c r="AK23" s="797"/>
      <c r="AL23" s="798"/>
      <c r="AM23" s="798"/>
      <c r="AN23" s="798"/>
      <c r="AO23" s="798"/>
      <c r="AP23" s="793">
        <v>2534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412</v>
      </c>
      <c r="R28" s="823"/>
      <c r="S28" s="823"/>
      <c r="T28" s="823"/>
      <c r="U28" s="823"/>
      <c r="V28" s="823">
        <v>368</v>
      </c>
      <c r="W28" s="823"/>
      <c r="X28" s="823"/>
      <c r="Y28" s="823"/>
      <c r="Z28" s="823"/>
      <c r="AA28" s="823">
        <v>44</v>
      </c>
      <c r="AB28" s="823"/>
      <c r="AC28" s="823"/>
      <c r="AD28" s="823"/>
      <c r="AE28" s="824"/>
      <c r="AF28" s="825">
        <v>44</v>
      </c>
      <c r="AG28" s="823"/>
      <c r="AH28" s="823"/>
      <c r="AI28" s="823"/>
      <c r="AJ28" s="826"/>
      <c r="AK28" s="827">
        <v>35</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499</v>
      </c>
      <c r="R29" s="784"/>
      <c r="S29" s="784"/>
      <c r="T29" s="784"/>
      <c r="U29" s="784"/>
      <c r="V29" s="784">
        <v>470</v>
      </c>
      <c r="W29" s="784"/>
      <c r="X29" s="784"/>
      <c r="Y29" s="784"/>
      <c r="Z29" s="784"/>
      <c r="AA29" s="784">
        <v>30</v>
      </c>
      <c r="AB29" s="784"/>
      <c r="AC29" s="784"/>
      <c r="AD29" s="784"/>
      <c r="AE29" s="785"/>
      <c r="AF29" s="786">
        <v>30</v>
      </c>
      <c r="AG29" s="787"/>
      <c r="AH29" s="787"/>
      <c r="AI29" s="787"/>
      <c r="AJ29" s="788"/>
      <c r="AK29" s="834">
        <v>81</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8</v>
      </c>
      <c r="R30" s="784"/>
      <c r="S30" s="784"/>
      <c r="T30" s="784"/>
      <c r="U30" s="784"/>
      <c r="V30" s="784">
        <v>4</v>
      </c>
      <c r="W30" s="784"/>
      <c r="X30" s="784"/>
      <c r="Y30" s="784"/>
      <c r="Z30" s="784"/>
      <c r="AA30" s="784">
        <v>4</v>
      </c>
      <c r="AB30" s="784"/>
      <c r="AC30" s="784"/>
      <c r="AD30" s="784"/>
      <c r="AE30" s="785"/>
      <c r="AF30" s="786">
        <v>4</v>
      </c>
      <c r="AG30" s="787"/>
      <c r="AH30" s="787"/>
      <c r="AI30" s="787"/>
      <c r="AJ30" s="788"/>
      <c r="AK30" s="834" t="s">
        <v>563</v>
      </c>
      <c r="AL30" s="830"/>
      <c r="AM30" s="830"/>
      <c r="AN30" s="830"/>
      <c r="AO30" s="830"/>
      <c r="AP30" s="830" t="s">
        <v>545</v>
      </c>
      <c r="AQ30" s="830"/>
      <c r="AR30" s="830"/>
      <c r="AS30" s="830"/>
      <c r="AT30" s="830"/>
      <c r="AU30" s="830" t="s">
        <v>545</v>
      </c>
      <c r="AV30" s="830"/>
      <c r="AW30" s="830"/>
      <c r="AX30" s="830"/>
      <c r="AY30" s="830"/>
      <c r="AZ30" s="831" t="s">
        <v>545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73</v>
      </c>
      <c r="R31" s="784"/>
      <c r="S31" s="784"/>
      <c r="T31" s="784"/>
      <c r="U31" s="784"/>
      <c r="V31" s="784">
        <v>71</v>
      </c>
      <c r="W31" s="784"/>
      <c r="X31" s="784"/>
      <c r="Y31" s="784"/>
      <c r="Z31" s="784"/>
      <c r="AA31" s="784">
        <v>2</v>
      </c>
      <c r="AB31" s="784"/>
      <c r="AC31" s="784"/>
      <c r="AD31" s="784"/>
      <c r="AE31" s="785"/>
      <c r="AF31" s="786">
        <v>2</v>
      </c>
      <c r="AG31" s="787"/>
      <c r="AH31" s="787"/>
      <c r="AI31" s="787"/>
      <c r="AJ31" s="788"/>
      <c r="AK31" s="834">
        <v>21</v>
      </c>
      <c r="AL31" s="830"/>
      <c r="AM31" s="830"/>
      <c r="AN31" s="830"/>
      <c r="AO31" s="830"/>
      <c r="AP31" s="830" t="s">
        <v>545</v>
      </c>
      <c r="AQ31" s="830"/>
      <c r="AR31" s="830"/>
      <c r="AS31" s="830"/>
      <c r="AT31" s="830"/>
      <c r="AU31" s="830" t="s">
        <v>545</v>
      </c>
      <c r="AV31" s="830"/>
      <c r="AW31" s="830"/>
      <c r="AX31" s="830"/>
      <c r="AY31" s="830"/>
      <c r="AZ31" s="831" t="s">
        <v>545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246</v>
      </c>
      <c r="R32" s="784"/>
      <c r="S32" s="784"/>
      <c r="T32" s="784"/>
      <c r="U32" s="784"/>
      <c r="V32" s="784">
        <v>218</v>
      </c>
      <c r="W32" s="784"/>
      <c r="X32" s="784"/>
      <c r="Y32" s="784"/>
      <c r="Z32" s="784"/>
      <c r="AA32" s="784">
        <v>28</v>
      </c>
      <c r="AB32" s="784"/>
      <c r="AC32" s="784"/>
      <c r="AD32" s="784"/>
      <c r="AE32" s="785"/>
      <c r="AF32" s="786">
        <v>28</v>
      </c>
      <c r="AG32" s="787"/>
      <c r="AH32" s="787"/>
      <c r="AI32" s="787"/>
      <c r="AJ32" s="788"/>
      <c r="AK32" s="834">
        <v>134</v>
      </c>
      <c r="AL32" s="830"/>
      <c r="AM32" s="830"/>
      <c r="AN32" s="830"/>
      <c r="AO32" s="830"/>
      <c r="AP32" s="830">
        <v>848</v>
      </c>
      <c r="AQ32" s="830"/>
      <c r="AR32" s="830"/>
      <c r="AS32" s="830"/>
      <c r="AT32" s="830"/>
      <c r="AU32" s="830">
        <v>784</v>
      </c>
      <c r="AV32" s="830"/>
      <c r="AW32" s="830"/>
      <c r="AX32" s="830"/>
      <c r="AY32" s="830"/>
      <c r="AZ32" s="831" t="s">
        <v>545</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108</v>
      </c>
      <c r="AG63" s="844"/>
      <c r="AH63" s="844"/>
      <c r="AI63" s="844"/>
      <c r="AJ63" s="845"/>
      <c r="AK63" s="846"/>
      <c r="AL63" s="841"/>
      <c r="AM63" s="841"/>
      <c r="AN63" s="841"/>
      <c r="AO63" s="841"/>
      <c r="AP63" s="844">
        <v>848</v>
      </c>
      <c r="AQ63" s="844"/>
      <c r="AR63" s="844"/>
      <c r="AS63" s="844"/>
      <c r="AT63" s="844"/>
      <c r="AU63" s="844">
        <v>784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556</v>
      </c>
      <c r="C68" s="870"/>
      <c r="D68" s="870"/>
      <c r="E68" s="870"/>
      <c r="F68" s="870"/>
      <c r="G68" s="870"/>
      <c r="H68" s="870"/>
      <c r="I68" s="870"/>
      <c r="J68" s="870"/>
      <c r="K68" s="870"/>
      <c r="L68" s="870"/>
      <c r="M68" s="870"/>
      <c r="N68" s="870"/>
      <c r="O68" s="870"/>
      <c r="P68" s="871"/>
      <c r="Q68" s="872">
        <v>8739</v>
      </c>
      <c r="R68" s="866"/>
      <c r="S68" s="866"/>
      <c r="T68" s="866"/>
      <c r="U68" s="866"/>
      <c r="V68" s="866">
        <v>8996</v>
      </c>
      <c r="W68" s="866"/>
      <c r="X68" s="866"/>
      <c r="Y68" s="866"/>
      <c r="Z68" s="866"/>
      <c r="AA68" s="866">
        <v>-257</v>
      </c>
      <c r="AB68" s="866"/>
      <c r="AC68" s="866"/>
      <c r="AD68" s="866"/>
      <c r="AE68" s="866"/>
      <c r="AF68" s="866">
        <v>2019</v>
      </c>
      <c r="AG68" s="866"/>
      <c r="AH68" s="866"/>
      <c r="AI68" s="866"/>
      <c r="AJ68" s="866"/>
      <c r="AK68" s="866" t="s">
        <v>545</v>
      </c>
      <c r="AL68" s="866"/>
      <c r="AM68" s="866"/>
      <c r="AN68" s="866"/>
      <c r="AO68" s="866"/>
      <c r="AP68" s="866">
        <v>3101</v>
      </c>
      <c r="AQ68" s="866"/>
      <c r="AR68" s="866"/>
      <c r="AS68" s="866"/>
      <c r="AT68" s="866"/>
      <c r="AU68" s="866">
        <v>37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557</v>
      </c>
      <c r="C69" s="874"/>
      <c r="D69" s="874"/>
      <c r="E69" s="874"/>
      <c r="F69" s="874"/>
      <c r="G69" s="874"/>
      <c r="H69" s="874"/>
      <c r="I69" s="874"/>
      <c r="J69" s="874"/>
      <c r="K69" s="874"/>
      <c r="L69" s="874"/>
      <c r="M69" s="874"/>
      <c r="N69" s="874"/>
      <c r="O69" s="874"/>
      <c r="P69" s="875"/>
      <c r="Q69" s="876">
        <v>449</v>
      </c>
      <c r="R69" s="830"/>
      <c r="S69" s="830"/>
      <c r="T69" s="830"/>
      <c r="U69" s="830"/>
      <c r="V69" s="830">
        <v>451</v>
      </c>
      <c r="W69" s="830"/>
      <c r="X69" s="830"/>
      <c r="Y69" s="830"/>
      <c r="Z69" s="830"/>
      <c r="AA69" s="830">
        <v>-2</v>
      </c>
      <c r="AB69" s="830"/>
      <c r="AC69" s="830"/>
      <c r="AD69" s="830"/>
      <c r="AE69" s="830"/>
      <c r="AF69" s="830">
        <v>152</v>
      </c>
      <c r="AG69" s="830"/>
      <c r="AH69" s="830"/>
      <c r="AI69" s="830"/>
      <c r="AJ69" s="830"/>
      <c r="AK69" s="830" t="s">
        <v>545</v>
      </c>
      <c r="AL69" s="830"/>
      <c r="AM69" s="830"/>
      <c r="AN69" s="830"/>
      <c r="AO69" s="830"/>
      <c r="AP69" s="830">
        <v>575</v>
      </c>
      <c r="AQ69" s="830"/>
      <c r="AR69" s="830"/>
      <c r="AS69" s="830"/>
      <c r="AT69" s="830"/>
      <c r="AU69" s="830">
        <v>27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546</v>
      </c>
      <c r="C70" s="874"/>
      <c r="D70" s="874"/>
      <c r="E70" s="874"/>
      <c r="F70" s="874"/>
      <c r="G70" s="874"/>
      <c r="H70" s="874"/>
      <c r="I70" s="874"/>
      <c r="J70" s="874"/>
      <c r="K70" s="874"/>
      <c r="L70" s="874"/>
      <c r="M70" s="874"/>
      <c r="N70" s="874"/>
      <c r="O70" s="874"/>
      <c r="P70" s="875"/>
      <c r="Q70" s="876">
        <v>3963</v>
      </c>
      <c r="R70" s="830"/>
      <c r="S70" s="830"/>
      <c r="T70" s="830"/>
      <c r="U70" s="830"/>
      <c r="V70" s="830">
        <v>3588</v>
      </c>
      <c r="W70" s="830"/>
      <c r="X70" s="830"/>
      <c r="Y70" s="830"/>
      <c r="Z70" s="830"/>
      <c r="AA70" s="830">
        <v>375</v>
      </c>
      <c r="AB70" s="830"/>
      <c r="AC70" s="830"/>
      <c r="AD70" s="830"/>
      <c r="AE70" s="830"/>
      <c r="AF70" s="830">
        <v>375</v>
      </c>
      <c r="AG70" s="830"/>
      <c r="AH70" s="830"/>
      <c r="AI70" s="830"/>
      <c r="AJ70" s="830"/>
      <c r="AK70" s="830">
        <v>22</v>
      </c>
      <c r="AL70" s="830"/>
      <c r="AM70" s="830"/>
      <c r="AN70" s="830"/>
      <c r="AO70" s="830"/>
      <c r="AP70" s="830" t="s">
        <v>545</v>
      </c>
      <c r="AQ70" s="830"/>
      <c r="AR70" s="830"/>
      <c r="AS70" s="830"/>
      <c r="AT70" s="830"/>
      <c r="AU70" s="830" t="s">
        <v>545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3</v>
      </c>
      <c r="R71" s="830"/>
      <c r="S71" s="830"/>
      <c r="T71" s="830"/>
      <c r="U71" s="830"/>
      <c r="V71" s="830">
        <v>1</v>
      </c>
      <c r="W71" s="830"/>
      <c r="X71" s="830"/>
      <c r="Y71" s="830"/>
      <c r="Z71" s="830"/>
      <c r="AA71" s="830">
        <v>2</v>
      </c>
      <c r="AB71" s="830"/>
      <c r="AC71" s="830"/>
      <c r="AD71" s="830"/>
      <c r="AE71" s="830"/>
      <c r="AF71" s="830">
        <v>2</v>
      </c>
      <c r="AG71" s="830"/>
      <c r="AH71" s="830"/>
      <c r="AI71" s="830"/>
      <c r="AJ71" s="830"/>
      <c r="AK71" s="830" t="s">
        <v>545</v>
      </c>
      <c r="AL71" s="830"/>
      <c r="AM71" s="830"/>
      <c r="AN71" s="830"/>
      <c r="AO71" s="830"/>
      <c r="AP71" s="830" t="s">
        <v>545</v>
      </c>
      <c r="AQ71" s="830"/>
      <c r="AR71" s="830"/>
      <c r="AS71" s="830"/>
      <c r="AT71" s="830"/>
      <c r="AU71" s="830" t="s">
        <v>545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548</v>
      </c>
      <c r="C72" s="874"/>
      <c r="D72" s="874"/>
      <c r="E72" s="874"/>
      <c r="F72" s="874"/>
      <c r="G72" s="874"/>
      <c r="H72" s="874"/>
      <c r="I72" s="874"/>
      <c r="J72" s="874"/>
      <c r="K72" s="874"/>
      <c r="L72" s="874"/>
      <c r="M72" s="874"/>
      <c r="N72" s="874"/>
      <c r="O72" s="874"/>
      <c r="P72" s="875"/>
      <c r="Q72" s="876">
        <v>3258</v>
      </c>
      <c r="R72" s="830"/>
      <c r="S72" s="830"/>
      <c r="T72" s="830"/>
      <c r="U72" s="830"/>
      <c r="V72" s="830">
        <v>3202</v>
      </c>
      <c r="W72" s="830"/>
      <c r="X72" s="830"/>
      <c r="Y72" s="830"/>
      <c r="Z72" s="830"/>
      <c r="AA72" s="830">
        <v>56</v>
      </c>
      <c r="AB72" s="830"/>
      <c r="AC72" s="830"/>
      <c r="AD72" s="830"/>
      <c r="AE72" s="830"/>
      <c r="AF72" s="830">
        <v>49</v>
      </c>
      <c r="AG72" s="830"/>
      <c r="AH72" s="830"/>
      <c r="AI72" s="830"/>
      <c r="AJ72" s="830"/>
      <c r="AK72" s="830">
        <v>34</v>
      </c>
      <c r="AL72" s="830"/>
      <c r="AM72" s="830"/>
      <c r="AN72" s="830"/>
      <c r="AO72" s="830"/>
      <c r="AP72" s="830">
        <v>2217</v>
      </c>
      <c r="AQ72" s="830"/>
      <c r="AR72" s="830"/>
      <c r="AS72" s="830"/>
      <c r="AT72" s="830"/>
      <c r="AU72" s="830">
        <v>-10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294</v>
      </c>
      <c r="R73" s="830"/>
      <c r="S73" s="830"/>
      <c r="T73" s="830"/>
      <c r="U73" s="830"/>
      <c r="V73" s="830">
        <v>279</v>
      </c>
      <c r="W73" s="830"/>
      <c r="X73" s="830"/>
      <c r="Y73" s="830"/>
      <c r="Z73" s="830"/>
      <c r="AA73" s="830">
        <v>14</v>
      </c>
      <c r="AB73" s="830"/>
      <c r="AC73" s="830"/>
      <c r="AD73" s="830"/>
      <c r="AE73" s="830"/>
      <c r="AF73" s="830">
        <v>14</v>
      </c>
      <c r="AG73" s="830"/>
      <c r="AH73" s="830"/>
      <c r="AI73" s="830"/>
      <c r="AJ73" s="830"/>
      <c r="AK73" s="830" t="s">
        <v>545</v>
      </c>
      <c r="AL73" s="830"/>
      <c r="AM73" s="830"/>
      <c r="AN73" s="830"/>
      <c r="AO73" s="830"/>
      <c r="AP73" s="830" t="s">
        <v>545</v>
      </c>
      <c r="AQ73" s="830"/>
      <c r="AR73" s="830"/>
      <c r="AS73" s="830"/>
      <c r="AT73" s="830"/>
      <c r="AU73" s="830" t="s">
        <v>545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93</v>
      </c>
      <c r="R74" s="830"/>
      <c r="S74" s="830"/>
      <c r="T74" s="830"/>
      <c r="U74" s="830"/>
      <c r="V74" s="830">
        <v>91</v>
      </c>
      <c r="W74" s="830"/>
      <c r="X74" s="830"/>
      <c r="Y74" s="830"/>
      <c r="Z74" s="830"/>
      <c r="AA74" s="830">
        <v>2</v>
      </c>
      <c r="AB74" s="830"/>
      <c r="AC74" s="830"/>
      <c r="AD74" s="830"/>
      <c r="AE74" s="830"/>
      <c r="AF74" s="830">
        <v>2</v>
      </c>
      <c r="AG74" s="830"/>
      <c r="AH74" s="830"/>
      <c r="AI74" s="830"/>
      <c r="AJ74" s="830"/>
      <c r="AK74" s="830" t="s">
        <v>545</v>
      </c>
      <c r="AL74" s="830"/>
      <c r="AM74" s="830"/>
      <c r="AN74" s="830"/>
      <c r="AO74" s="830"/>
      <c r="AP74" s="830" t="s">
        <v>545</v>
      </c>
      <c r="AQ74" s="830"/>
      <c r="AR74" s="830"/>
      <c r="AS74" s="830"/>
      <c r="AT74" s="830"/>
      <c r="AU74" s="830" t="s">
        <v>545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550</v>
      </c>
      <c r="C75" s="874"/>
      <c r="D75" s="874"/>
      <c r="E75" s="874"/>
      <c r="F75" s="874"/>
      <c r="G75" s="874"/>
      <c r="H75" s="874"/>
      <c r="I75" s="874"/>
      <c r="J75" s="874"/>
      <c r="K75" s="874"/>
      <c r="L75" s="874"/>
      <c r="M75" s="874"/>
      <c r="N75" s="874"/>
      <c r="O75" s="874"/>
      <c r="P75" s="875"/>
      <c r="Q75" s="877">
        <v>1111</v>
      </c>
      <c r="R75" s="878"/>
      <c r="S75" s="878"/>
      <c r="T75" s="878"/>
      <c r="U75" s="834"/>
      <c r="V75" s="879">
        <v>1018</v>
      </c>
      <c r="W75" s="878"/>
      <c r="X75" s="878"/>
      <c r="Y75" s="878"/>
      <c r="Z75" s="834"/>
      <c r="AA75" s="879">
        <v>93</v>
      </c>
      <c r="AB75" s="878"/>
      <c r="AC75" s="878"/>
      <c r="AD75" s="878"/>
      <c r="AE75" s="834"/>
      <c r="AF75" s="879">
        <v>93</v>
      </c>
      <c r="AG75" s="878"/>
      <c r="AH75" s="878"/>
      <c r="AI75" s="878"/>
      <c r="AJ75" s="834"/>
      <c r="AK75" s="879">
        <v>34</v>
      </c>
      <c r="AL75" s="878"/>
      <c r="AM75" s="878"/>
      <c r="AN75" s="878"/>
      <c r="AO75" s="834"/>
      <c r="AP75" s="879" t="s">
        <v>545</v>
      </c>
      <c r="AQ75" s="878"/>
      <c r="AR75" s="878"/>
      <c r="AS75" s="878"/>
      <c r="AT75" s="834"/>
      <c r="AU75" s="879" t="s">
        <v>545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551</v>
      </c>
      <c r="C76" s="874"/>
      <c r="D76" s="874"/>
      <c r="E76" s="874"/>
      <c r="F76" s="874"/>
      <c r="G76" s="874"/>
      <c r="H76" s="874"/>
      <c r="I76" s="874"/>
      <c r="J76" s="874"/>
      <c r="K76" s="874"/>
      <c r="L76" s="874"/>
      <c r="M76" s="874"/>
      <c r="N76" s="874"/>
      <c r="O76" s="874"/>
      <c r="P76" s="875"/>
      <c r="Q76" s="877">
        <v>416492</v>
      </c>
      <c r="R76" s="878"/>
      <c r="S76" s="878"/>
      <c r="T76" s="878"/>
      <c r="U76" s="834"/>
      <c r="V76" s="879">
        <v>405939</v>
      </c>
      <c r="W76" s="878"/>
      <c r="X76" s="878"/>
      <c r="Y76" s="878"/>
      <c r="Z76" s="834"/>
      <c r="AA76" s="879">
        <v>10552</v>
      </c>
      <c r="AB76" s="878"/>
      <c r="AC76" s="878"/>
      <c r="AD76" s="878"/>
      <c r="AE76" s="834"/>
      <c r="AF76" s="879">
        <v>10552</v>
      </c>
      <c r="AG76" s="878"/>
      <c r="AH76" s="878"/>
      <c r="AI76" s="878"/>
      <c r="AJ76" s="834"/>
      <c r="AK76" s="879">
        <v>2584</v>
      </c>
      <c r="AL76" s="878"/>
      <c r="AM76" s="878"/>
      <c r="AN76" s="878"/>
      <c r="AO76" s="834"/>
      <c r="AP76" s="879" t="s">
        <v>545</v>
      </c>
      <c r="AQ76" s="878"/>
      <c r="AR76" s="878"/>
      <c r="AS76" s="878"/>
      <c r="AT76" s="834"/>
      <c r="AU76" s="879" t="s">
        <v>545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552</v>
      </c>
      <c r="C77" s="874"/>
      <c r="D77" s="874"/>
      <c r="E77" s="874"/>
      <c r="F77" s="874"/>
      <c r="G77" s="874"/>
      <c r="H77" s="874"/>
      <c r="I77" s="874"/>
      <c r="J77" s="874"/>
      <c r="K77" s="874"/>
      <c r="L77" s="874"/>
      <c r="M77" s="874"/>
      <c r="N77" s="874"/>
      <c r="O77" s="874"/>
      <c r="P77" s="875"/>
      <c r="Q77" s="877">
        <v>755</v>
      </c>
      <c r="R77" s="878"/>
      <c r="S77" s="878"/>
      <c r="T77" s="878"/>
      <c r="U77" s="834"/>
      <c r="V77" s="879">
        <v>736</v>
      </c>
      <c r="W77" s="878"/>
      <c r="X77" s="878"/>
      <c r="Y77" s="878"/>
      <c r="Z77" s="834"/>
      <c r="AA77" s="879">
        <v>19</v>
      </c>
      <c r="AB77" s="878"/>
      <c r="AC77" s="878"/>
      <c r="AD77" s="878"/>
      <c r="AE77" s="834"/>
      <c r="AF77" s="879">
        <v>19</v>
      </c>
      <c r="AG77" s="878"/>
      <c r="AH77" s="878"/>
      <c r="AI77" s="878"/>
      <c r="AJ77" s="834"/>
      <c r="AK77" s="879">
        <v>3</v>
      </c>
      <c r="AL77" s="878"/>
      <c r="AM77" s="878"/>
      <c r="AN77" s="878"/>
      <c r="AO77" s="834"/>
      <c r="AP77" s="879">
        <v>69</v>
      </c>
      <c r="AQ77" s="878"/>
      <c r="AR77" s="878"/>
      <c r="AS77" s="878"/>
      <c r="AT77" s="834"/>
      <c r="AU77" s="879">
        <v>24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553</v>
      </c>
      <c r="C78" s="874"/>
      <c r="D78" s="874"/>
      <c r="E78" s="874"/>
      <c r="F78" s="874"/>
      <c r="G78" s="874"/>
      <c r="H78" s="874"/>
      <c r="I78" s="874"/>
      <c r="J78" s="874"/>
      <c r="K78" s="874"/>
      <c r="L78" s="874"/>
      <c r="M78" s="874"/>
      <c r="N78" s="874"/>
      <c r="O78" s="874"/>
      <c r="P78" s="875"/>
      <c r="Q78" s="876">
        <v>2453</v>
      </c>
      <c r="R78" s="830"/>
      <c r="S78" s="830"/>
      <c r="T78" s="830"/>
      <c r="U78" s="830"/>
      <c r="V78" s="830">
        <v>2452</v>
      </c>
      <c r="W78" s="830"/>
      <c r="X78" s="830"/>
      <c r="Y78" s="830"/>
      <c r="Z78" s="830"/>
      <c r="AA78" s="830">
        <v>1</v>
      </c>
      <c r="AB78" s="830"/>
      <c r="AC78" s="830"/>
      <c r="AD78" s="830"/>
      <c r="AE78" s="830"/>
      <c r="AF78" s="830">
        <v>1</v>
      </c>
      <c r="AG78" s="830"/>
      <c r="AH78" s="830"/>
      <c r="AI78" s="830"/>
      <c r="AJ78" s="830"/>
      <c r="AK78" s="830" t="s">
        <v>545</v>
      </c>
      <c r="AL78" s="830"/>
      <c r="AM78" s="830"/>
      <c r="AN78" s="830"/>
      <c r="AO78" s="830"/>
      <c r="AP78" s="830" t="s">
        <v>545</v>
      </c>
      <c r="AQ78" s="830"/>
      <c r="AR78" s="830"/>
      <c r="AS78" s="830"/>
      <c r="AT78" s="830"/>
      <c r="AU78" s="830" t="s">
        <v>545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13278</v>
      </c>
      <c r="AG88" s="844"/>
      <c r="AH88" s="844"/>
      <c r="AI88" s="844"/>
      <c r="AJ88" s="844"/>
      <c r="AK88" s="841"/>
      <c r="AL88" s="841"/>
      <c r="AM88" s="841"/>
      <c r="AN88" s="841"/>
      <c r="AO88" s="841"/>
      <c r="AP88" s="844">
        <v>5961</v>
      </c>
      <c r="AQ88" s="844"/>
      <c r="AR88" s="844"/>
      <c r="AS88" s="844"/>
      <c r="AT88" s="844"/>
      <c r="AU88" s="844">
        <v>78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v>
      </c>
      <c r="CS102" s="852"/>
      <c r="CT102" s="852"/>
      <c r="CU102" s="852"/>
      <c r="CV102" s="891"/>
      <c r="CW102" s="890" t="s">
        <v>564</v>
      </c>
      <c r="CX102" s="852"/>
      <c r="CY102" s="852"/>
      <c r="CZ102" s="852"/>
      <c r="DA102" s="891"/>
      <c r="DB102" s="890" t="s">
        <v>565</v>
      </c>
      <c r="DC102" s="852"/>
      <c r="DD102" s="852"/>
      <c r="DE102" s="852"/>
      <c r="DF102" s="891"/>
      <c r="DG102" s="890" t="s">
        <v>564</v>
      </c>
      <c r="DH102" s="852"/>
      <c r="DI102" s="852"/>
      <c r="DJ102" s="852"/>
      <c r="DK102" s="891"/>
      <c r="DL102" s="890" t="s">
        <v>566</v>
      </c>
      <c r="DM102" s="852"/>
      <c r="DN102" s="852"/>
      <c r="DO102" s="852"/>
      <c r="DP102" s="891"/>
      <c r="DQ102" s="890" t="s">
        <v>564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307391</v>
      </c>
      <c r="AB110" s="900"/>
      <c r="AC110" s="900"/>
      <c r="AD110" s="900"/>
      <c r="AE110" s="901"/>
      <c r="AF110" s="902">
        <v>334762</v>
      </c>
      <c r="AG110" s="900"/>
      <c r="AH110" s="900"/>
      <c r="AI110" s="900"/>
      <c r="AJ110" s="901"/>
      <c r="AK110" s="902">
        <v>339028</v>
      </c>
      <c r="AL110" s="900"/>
      <c r="AM110" s="900"/>
      <c r="AN110" s="900"/>
      <c r="AO110" s="901"/>
      <c r="AP110" s="903">
        <v>22</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2753395</v>
      </c>
      <c r="BR110" s="931"/>
      <c r="BS110" s="931"/>
      <c r="BT110" s="931"/>
      <c r="BU110" s="931"/>
      <c r="BV110" s="931">
        <v>2605960</v>
      </c>
      <c r="BW110" s="931"/>
      <c r="BX110" s="931"/>
      <c r="BY110" s="931"/>
      <c r="BZ110" s="931"/>
      <c r="CA110" s="931">
        <v>2534496</v>
      </c>
      <c r="CB110" s="931"/>
      <c r="CC110" s="931"/>
      <c r="CD110" s="931"/>
      <c r="CE110" s="931"/>
      <c r="CF110" s="944">
        <v>164.6</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149299</v>
      </c>
      <c r="BR111" s="926"/>
      <c r="BS111" s="926"/>
      <c r="BT111" s="926"/>
      <c r="BU111" s="926"/>
      <c r="BV111" s="926">
        <v>149299</v>
      </c>
      <c r="BW111" s="926"/>
      <c r="BX111" s="926"/>
      <c r="BY111" s="926"/>
      <c r="BZ111" s="926"/>
      <c r="CA111" s="926">
        <v>149299</v>
      </c>
      <c r="CB111" s="926"/>
      <c r="CC111" s="926"/>
      <c r="CD111" s="926"/>
      <c r="CE111" s="926"/>
      <c r="CF111" s="920">
        <v>9.6999999999999993</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892132</v>
      </c>
      <c r="BR112" s="926"/>
      <c r="BS112" s="926"/>
      <c r="BT112" s="926"/>
      <c r="BU112" s="926"/>
      <c r="BV112" s="926">
        <v>840258</v>
      </c>
      <c r="BW112" s="926"/>
      <c r="BX112" s="926"/>
      <c r="BY112" s="926"/>
      <c r="BZ112" s="926"/>
      <c r="CA112" s="926">
        <v>784343</v>
      </c>
      <c r="CB112" s="926"/>
      <c r="CC112" s="926"/>
      <c r="CD112" s="926"/>
      <c r="CE112" s="926"/>
      <c r="CF112" s="920">
        <v>50.9</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106076</v>
      </c>
      <c r="AB113" s="938"/>
      <c r="AC113" s="938"/>
      <c r="AD113" s="938"/>
      <c r="AE113" s="939"/>
      <c r="AF113" s="940">
        <v>106034</v>
      </c>
      <c r="AG113" s="938"/>
      <c r="AH113" s="938"/>
      <c r="AI113" s="938"/>
      <c r="AJ113" s="939"/>
      <c r="AK113" s="940">
        <v>104906</v>
      </c>
      <c r="AL113" s="938"/>
      <c r="AM113" s="938"/>
      <c r="AN113" s="938"/>
      <c r="AO113" s="939"/>
      <c r="AP113" s="941">
        <v>6.8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104197</v>
      </c>
      <c r="BR113" s="926"/>
      <c r="BS113" s="926"/>
      <c r="BT113" s="926"/>
      <c r="BU113" s="926"/>
      <c r="BV113" s="926">
        <v>91539</v>
      </c>
      <c r="BW113" s="926"/>
      <c r="BX113" s="926"/>
      <c r="BY113" s="926"/>
      <c r="BZ113" s="926"/>
      <c r="CA113" s="926">
        <v>78453</v>
      </c>
      <c r="CB113" s="926"/>
      <c r="CC113" s="926"/>
      <c r="CD113" s="926"/>
      <c r="CE113" s="926"/>
      <c r="CF113" s="920">
        <v>5.0999999999999996</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25565</v>
      </c>
      <c r="AB114" s="959"/>
      <c r="AC114" s="959"/>
      <c r="AD114" s="959"/>
      <c r="AE114" s="960"/>
      <c r="AF114" s="961">
        <v>22810</v>
      </c>
      <c r="AG114" s="959"/>
      <c r="AH114" s="959"/>
      <c r="AI114" s="959"/>
      <c r="AJ114" s="960"/>
      <c r="AK114" s="961">
        <v>22442</v>
      </c>
      <c r="AL114" s="959"/>
      <c r="AM114" s="959"/>
      <c r="AN114" s="959"/>
      <c r="AO114" s="960"/>
      <c r="AP114" s="962">
        <v>1.5</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217380</v>
      </c>
      <c r="BR114" s="926"/>
      <c r="BS114" s="926"/>
      <c r="BT114" s="926"/>
      <c r="BU114" s="926"/>
      <c r="BV114" s="926">
        <v>166788</v>
      </c>
      <c r="BW114" s="926"/>
      <c r="BX114" s="926"/>
      <c r="BY114" s="926"/>
      <c r="BZ114" s="926"/>
      <c r="CA114" s="926">
        <v>169227</v>
      </c>
      <c r="CB114" s="926"/>
      <c r="CC114" s="926"/>
      <c r="CD114" s="926"/>
      <c r="CE114" s="926"/>
      <c r="CF114" s="920">
        <v>11</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149299</v>
      </c>
      <c r="DH115" s="959"/>
      <c r="DI115" s="959"/>
      <c r="DJ115" s="959"/>
      <c r="DK115" s="960"/>
      <c r="DL115" s="961">
        <v>149299</v>
      </c>
      <c r="DM115" s="959"/>
      <c r="DN115" s="959"/>
      <c r="DO115" s="959"/>
      <c r="DP115" s="960"/>
      <c r="DQ115" s="961">
        <v>149299</v>
      </c>
      <c r="DR115" s="959"/>
      <c r="DS115" s="959"/>
      <c r="DT115" s="959"/>
      <c r="DU115" s="960"/>
      <c r="DV115" s="962">
        <v>9.6999999999999993</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439032</v>
      </c>
      <c r="AB117" s="979"/>
      <c r="AC117" s="979"/>
      <c r="AD117" s="979"/>
      <c r="AE117" s="980"/>
      <c r="AF117" s="981">
        <v>463606</v>
      </c>
      <c r="AG117" s="979"/>
      <c r="AH117" s="979"/>
      <c r="AI117" s="979"/>
      <c r="AJ117" s="980"/>
      <c r="AK117" s="981">
        <v>466376</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4116403</v>
      </c>
      <c r="BR119" s="1000"/>
      <c r="BS119" s="1000"/>
      <c r="BT119" s="1000"/>
      <c r="BU119" s="1000"/>
      <c r="BV119" s="1000">
        <v>3853844</v>
      </c>
      <c r="BW119" s="1000"/>
      <c r="BX119" s="1000"/>
      <c r="BY119" s="1000"/>
      <c r="BZ119" s="1000"/>
      <c r="CA119" s="1000">
        <v>3715818</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1002860</v>
      </c>
      <c r="BR120" s="931"/>
      <c r="BS120" s="931"/>
      <c r="BT120" s="931"/>
      <c r="BU120" s="931"/>
      <c r="BV120" s="931">
        <v>1250836</v>
      </c>
      <c r="BW120" s="931"/>
      <c r="BX120" s="931"/>
      <c r="BY120" s="931"/>
      <c r="BZ120" s="931"/>
      <c r="CA120" s="931">
        <v>1274945</v>
      </c>
      <c r="CB120" s="931"/>
      <c r="CC120" s="931"/>
      <c r="CD120" s="931"/>
      <c r="CE120" s="931"/>
      <c r="CF120" s="944">
        <v>82.8</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892132</v>
      </c>
      <c r="DH120" s="931"/>
      <c r="DI120" s="931"/>
      <c r="DJ120" s="931"/>
      <c r="DK120" s="931"/>
      <c r="DL120" s="931">
        <v>840258</v>
      </c>
      <c r="DM120" s="931"/>
      <c r="DN120" s="931"/>
      <c r="DO120" s="931"/>
      <c r="DP120" s="931"/>
      <c r="DQ120" s="931">
        <v>784343</v>
      </c>
      <c r="DR120" s="931"/>
      <c r="DS120" s="931"/>
      <c r="DT120" s="931"/>
      <c r="DU120" s="931"/>
      <c r="DV120" s="932">
        <v>50.9</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2803351</v>
      </c>
      <c r="BR122" s="1000"/>
      <c r="BS122" s="1000"/>
      <c r="BT122" s="1000"/>
      <c r="BU122" s="1000"/>
      <c r="BV122" s="1000">
        <v>2614317</v>
      </c>
      <c r="BW122" s="1000"/>
      <c r="BX122" s="1000"/>
      <c r="BY122" s="1000"/>
      <c r="BZ122" s="1000"/>
      <c r="CA122" s="1000">
        <v>2497896</v>
      </c>
      <c r="CB122" s="1000"/>
      <c r="CC122" s="1000"/>
      <c r="CD122" s="1000"/>
      <c r="CE122" s="1000"/>
      <c r="CF122" s="1017">
        <v>162.19999999999999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3806211</v>
      </c>
      <c r="BR123" s="1064"/>
      <c r="BS123" s="1064"/>
      <c r="BT123" s="1064"/>
      <c r="BU123" s="1064"/>
      <c r="BV123" s="1064">
        <v>3865153</v>
      </c>
      <c r="BW123" s="1064"/>
      <c r="BX123" s="1064"/>
      <c r="BY123" s="1064"/>
      <c r="BZ123" s="1064"/>
      <c r="CA123" s="1064">
        <v>3772841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19.7</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t="s">
        <v>122</v>
      </c>
      <c r="AB128" s="1046"/>
      <c r="AC128" s="1046"/>
      <c r="AD128" s="1046"/>
      <c r="AE128" s="1047"/>
      <c r="AF128" s="1048">
        <v>46</v>
      </c>
      <c r="AG128" s="1046"/>
      <c r="AH128" s="1046"/>
      <c r="AI128" s="1046"/>
      <c r="AJ128" s="1047"/>
      <c r="AK128" s="1048">
        <v>46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1870682</v>
      </c>
      <c r="AB129" s="959"/>
      <c r="AC129" s="959"/>
      <c r="AD129" s="959"/>
      <c r="AE129" s="960"/>
      <c r="AF129" s="961">
        <v>1823562</v>
      </c>
      <c r="AG129" s="959"/>
      <c r="AH129" s="959"/>
      <c r="AI129" s="959"/>
      <c r="AJ129" s="960"/>
      <c r="AK129" s="961">
        <v>1866828</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304402</v>
      </c>
      <c r="AB130" s="959"/>
      <c r="AC130" s="959"/>
      <c r="AD130" s="959"/>
      <c r="AE130" s="960"/>
      <c r="AF130" s="961">
        <v>319108</v>
      </c>
      <c r="AG130" s="959"/>
      <c r="AH130" s="959"/>
      <c r="AI130" s="959"/>
      <c r="AJ130" s="960"/>
      <c r="AK130" s="961">
        <v>327146</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1566280</v>
      </c>
      <c r="AB131" s="986"/>
      <c r="AC131" s="986"/>
      <c r="AD131" s="986"/>
      <c r="AE131" s="987"/>
      <c r="AF131" s="985">
        <v>1504454</v>
      </c>
      <c r="AG131" s="986"/>
      <c r="AH131" s="986"/>
      <c r="AI131" s="986"/>
      <c r="AJ131" s="987"/>
      <c r="AK131" s="985">
        <v>1539682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8.5955257039999999</v>
      </c>
      <c r="AB132" s="1097"/>
      <c r="AC132" s="1097"/>
      <c r="AD132" s="1097"/>
      <c r="AE132" s="1098"/>
      <c r="AF132" s="1099">
        <v>9.601622914</v>
      </c>
      <c r="AG132" s="1097"/>
      <c r="AH132" s="1097"/>
      <c r="AI132" s="1097"/>
      <c r="AJ132" s="1098"/>
      <c r="AK132" s="1099">
        <v>9.0397887360000002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8.5</v>
      </c>
      <c r="AB133" s="1080"/>
      <c r="AC133" s="1080"/>
      <c r="AD133" s="1080"/>
      <c r="AE133" s="1081"/>
      <c r="AF133" s="1079">
        <v>9.1</v>
      </c>
      <c r="AG133" s="1080"/>
      <c r="AH133" s="1080"/>
      <c r="AI133" s="1080"/>
      <c r="AJ133" s="1081"/>
      <c r="AK133" s="1079">
        <v>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Lrry9rrMD3eTL7a029owI+KDLpEuF/W3ipkjfUBIyy4sJatDapkp5LNaeY1XAqt6b6JgD6kR2l8n3D4hHy5ug==" saltValue="UitCciyE49OWkY/sTG8N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04RIzHB323+4adKLRRMbEz8Do7xk+vV/K+LqEJn27HEZZsVNPH2+ndLGlfWb3NSxE8ASsSpzrf7p97E1Pg53Q==" saltValue="YnOBIiM0JwiMEpn1aAGU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TzbqnUbtvS6owAd+dEW2gAS5D35iaKXvRyxRkP+1klfdW9TgJ+V6FyjcdxKdM81YZKiCMoNxjNc2Xj4lmWCgA==" saltValue="5sKvqY9ux+RHy7qlKSmz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511918</v>
      </c>
      <c r="AP9" s="281">
        <v>209202</v>
      </c>
      <c r="AQ9" s="282">
        <v>273733</v>
      </c>
      <c r="AR9" s="283">
        <v>-23.6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123760</v>
      </c>
      <c r="AP10" s="284">
        <v>50576</v>
      </c>
      <c r="AQ10" s="285">
        <v>30345</v>
      </c>
      <c r="AR10" s="286">
        <v>66.7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4584</v>
      </c>
      <c r="AP11" s="284">
        <v>1873</v>
      </c>
      <c r="AQ11" s="285">
        <v>4149</v>
      </c>
      <c r="AR11" s="286">
        <v>-54.9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48640</v>
      </c>
      <c r="AP13" s="284">
        <v>19877</v>
      </c>
      <c r="AQ13" s="285">
        <v>9494</v>
      </c>
      <c r="AR13" s="286">
        <v>109.4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5957</v>
      </c>
      <c r="AP14" s="284">
        <v>2434</v>
      </c>
      <c r="AQ14" s="285">
        <v>5033</v>
      </c>
      <c r="AR14" s="286">
        <v>-51.6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-30524</v>
      </c>
      <c r="AP15" s="284">
        <v>-12474</v>
      </c>
      <c r="AQ15" s="285">
        <v>-17000</v>
      </c>
      <c r="AR15" s="286">
        <v>-26.6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664335</v>
      </c>
      <c r="AP16" s="284">
        <v>271490</v>
      </c>
      <c r="AQ16" s="285">
        <v>305754</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22.89</v>
      </c>
      <c r="AP21" s="298">
        <v>26.54</v>
      </c>
      <c r="AQ21" s="299">
        <v>-3.65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95</v>
      </c>
      <c r="AP22" s="303">
        <v>93.9</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339028</v>
      </c>
      <c r="AP32" s="312">
        <v>138548</v>
      </c>
      <c r="AQ32" s="313">
        <v>170830</v>
      </c>
      <c r="AR32" s="314">
        <v>-18.899999999999999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104906</v>
      </c>
      <c r="AP35" s="312">
        <v>42871</v>
      </c>
      <c r="AQ35" s="313">
        <v>32606</v>
      </c>
      <c r="AR35" s="314">
        <v>31.5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22442</v>
      </c>
      <c r="AP36" s="312">
        <v>9171</v>
      </c>
      <c r="AQ36" s="313">
        <v>4875</v>
      </c>
      <c r="AR36" s="314">
        <v>88.1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993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50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-46</v>
      </c>
      <c r="AP39" s="312">
        <v>-19</v>
      </c>
      <c r="AQ39" s="313">
        <v>-6626</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-327146</v>
      </c>
      <c r="AP40" s="312">
        <v>-133693</v>
      </c>
      <c r="AQ40" s="313">
        <v>-145454</v>
      </c>
      <c r="AR40" s="314">
        <v>-8.1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139184</v>
      </c>
      <c r="AP41" s="312">
        <v>56879</v>
      </c>
      <c r="AQ41" s="313">
        <v>57274</v>
      </c>
      <c r="AR41" s="314">
        <v>-0.7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298430</v>
      </c>
      <c r="AN51" s="334">
        <v>111688</v>
      </c>
      <c r="AO51" s="335">
        <v>9</v>
      </c>
      <c r="AP51" s="336">
        <v>268375</v>
      </c>
      <c r="AQ51" s="337">
        <v>-1.2</v>
      </c>
      <c r="AR51" s="338">
        <v>10.199999999999999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181036</v>
      </c>
      <c r="AN52" s="342">
        <v>67753</v>
      </c>
      <c r="AO52" s="343">
        <v>4.9000000000000004</v>
      </c>
      <c r="AP52" s="344">
        <v>119602</v>
      </c>
      <c r="AQ52" s="345">
        <v>1.5</v>
      </c>
      <c r="AR52" s="346">
        <v>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195701</v>
      </c>
      <c r="AN53" s="334">
        <v>75154</v>
      </c>
      <c r="AO53" s="335">
        <v>-32.700000000000003</v>
      </c>
      <c r="AP53" s="336">
        <v>301035</v>
      </c>
      <c r="AQ53" s="337">
        <v>12.2</v>
      </c>
      <c r="AR53" s="338">
        <v>-44.9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115757</v>
      </c>
      <c r="AN54" s="342">
        <v>44454</v>
      </c>
      <c r="AO54" s="343">
        <v>-34.4</v>
      </c>
      <c r="AP54" s="344">
        <v>154376</v>
      </c>
      <c r="AQ54" s="345">
        <v>29.1</v>
      </c>
      <c r="AR54" s="346">
        <v>-63.5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292039</v>
      </c>
      <c r="AN55" s="334">
        <v>113989</v>
      </c>
      <c r="AO55" s="335">
        <v>51.7</v>
      </c>
      <c r="AP55" s="336">
        <v>362690</v>
      </c>
      <c r="AQ55" s="337">
        <v>20.5</v>
      </c>
      <c r="AR55" s="338">
        <v>31.2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134736</v>
      </c>
      <c r="AN56" s="342">
        <v>52590</v>
      </c>
      <c r="AO56" s="343">
        <v>18.3</v>
      </c>
      <c r="AP56" s="344">
        <v>172580</v>
      </c>
      <c r="AQ56" s="345">
        <v>11.8</v>
      </c>
      <c r="AR56" s="346">
        <v>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270831</v>
      </c>
      <c r="AN57" s="334">
        <v>108116</v>
      </c>
      <c r="AO57" s="335">
        <v>-5.2</v>
      </c>
      <c r="AP57" s="336">
        <v>296093</v>
      </c>
      <c r="AQ57" s="337">
        <v>-18.399999999999999</v>
      </c>
      <c r="AR57" s="338">
        <v>13.2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152530</v>
      </c>
      <c r="AN58" s="342">
        <v>60890</v>
      </c>
      <c r="AO58" s="343">
        <v>15.8</v>
      </c>
      <c r="AP58" s="344">
        <v>140545</v>
      </c>
      <c r="AQ58" s="345">
        <v>-18.600000000000001</v>
      </c>
      <c r="AR58" s="346">
        <v>34.4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294640</v>
      </c>
      <c r="AN59" s="334">
        <v>120409</v>
      </c>
      <c r="AO59" s="335">
        <v>11.4</v>
      </c>
      <c r="AP59" s="336">
        <v>308655</v>
      </c>
      <c r="AQ59" s="337">
        <v>4.2</v>
      </c>
      <c r="AR59" s="338">
        <v>7.2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204271</v>
      </c>
      <c r="AN60" s="342">
        <v>83478</v>
      </c>
      <c r="AO60" s="343">
        <v>37.1</v>
      </c>
      <c r="AP60" s="344">
        <v>169887</v>
      </c>
      <c r="AQ60" s="345">
        <v>20.9</v>
      </c>
      <c r="AR60" s="346">
        <v>16.2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270328</v>
      </c>
      <c r="AN61" s="349">
        <v>105871</v>
      </c>
      <c r="AO61" s="350">
        <v>6.8</v>
      </c>
      <c r="AP61" s="351">
        <v>307370</v>
      </c>
      <c r="AQ61" s="352">
        <v>3.5</v>
      </c>
      <c r="AR61" s="338">
        <v>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157666</v>
      </c>
      <c r="AN62" s="342">
        <v>61833</v>
      </c>
      <c r="AO62" s="343">
        <v>8.3000000000000007</v>
      </c>
      <c r="AP62" s="344">
        <v>151398</v>
      </c>
      <c r="AQ62" s="345">
        <v>8.9</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uCnKtPZxl243NYtnNdAffJoj3SZYMjJ8WSH9vd4XD6glX4uei6CcvwQ2R5EYjipGfELsvkONCsucff4jQh8VQ==" saltValue="jHU2Vt/bC2YaNwW9fTDp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vQPPkyOIh5pwb4CdAOfR6KSxEHdFm3vg/tdb5rUXqQKp80I+xvJriq6qvyAMcFCuauP10zcq1FgAlCk0V5ataQ==" saltValue="jrNKc2cr4k2ktK8vh1hM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iw8+I7d2TqmhLxTg+PqXQHDnliAeW4/S8Wps8H98g70mRckLbB53kSfp2JT/fqfXz2xprjPq5NRWZDUiNuKrxA==" saltValue="NAVK0XqaogxRWAi7oSlY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27.64</v>
      </c>
      <c r="G47" s="12">
        <v>29.02</v>
      </c>
      <c r="H47" s="12">
        <v>32.299999999999997</v>
      </c>
      <c r="I47" s="12">
        <v>35.33</v>
      </c>
      <c r="J47" s="13">
        <v>34.32</v>
      </c>
    </row>
    <row r="48" spans="2:10" ht="57.75" customHeight="1" x14ac:dyDescent="0.15">
      <c r="B48" s="14"/>
      <c r="C48" s="1141" t="s">
        <v>4</v>
      </c>
      <c r="D48" s="1141"/>
      <c r="E48" s="1142"/>
      <c r="F48" s="15">
        <v>4.6399999999999997</v>
      </c>
      <c r="G48" s="16">
        <v>3.03</v>
      </c>
      <c r="H48" s="16">
        <v>3.5</v>
      </c>
      <c r="I48" s="16">
        <v>0.6</v>
      </c>
      <c r="J48" s="17">
        <v>1.38</v>
      </c>
    </row>
    <row r="49" spans="2:10" ht="57.75" customHeight="1" thickBot="1" x14ac:dyDescent="0.2">
      <c r="B49" s="18"/>
      <c r="C49" s="1143" t="s">
        <v>5</v>
      </c>
      <c r="D49" s="1143"/>
      <c r="E49" s="1144"/>
      <c r="F49" s="19" t="s">
        <v>529</v>
      </c>
      <c r="G49" s="20" t="s">
        <v>530</v>
      </c>
      <c r="H49" s="20">
        <v>6.09</v>
      </c>
      <c r="I49" s="20" t="s">
        <v>531</v>
      </c>
      <c r="J49" s="21">
        <v>0.27</v>
      </c>
    </row>
    <row r="50" spans="2:10" x14ac:dyDescent="0.15"/>
  </sheetData>
  <sheetProtection algorithmName="SHA-512" hashValue="tVnuPKtcs3zZN7GhQCJkxNSpOadrb75l1KzSrxXElbsfAv0gVZq1rYNxr3oi48gupZjknNoIKm3Ae6jgWlxMsw==" saltValue="+ejnG/KxJlwwxtgQL82G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2.72</v>
      </c>
      <c r="G34" s="33">
        <v>2.16</v>
      </c>
      <c r="H34" s="33">
        <v>3.83</v>
      </c>
      <c r="I34" s="33">
        <v>2.5</v>
      </c>
      <c r="J34" s="34">
        <v>2.35</v>
      </c>
      <c r="K34" s="22"/>
      <c r="L34" s="22"/>
      <c r="M34" s="22"/>
      <c r="N34" s="22"/>
      <c r="O34" s="22"/>
      <c r="P34" s="22"/>
    </row>
    <row r="35" spans="1:16" ht="39" customHeight="1" x14ac:dyDescent="0.15">
      <c r="A35" s="22"/>
      <c r="B35" s="35"/>
      <c r="C35" s="1145" t="s">
        <v>533</v>
      </c>
      <c r="D35" s="1146"/>
      <c r="E35" s="1147"/>
      <c r="F35" s="36">
        <v>1.56</v>
      </c>
      <c r="G35" s="37">
        <v>1.9</v>
      </c>
      <c r="H35" s="37">
        <v>2.2599999999999998</v>
      </c>
      <c r="I35" s="37">
        <v>2.35</v>
      </c>
      <c r="J35" s="38">
        <v>1.58</v>
      </c>
      <c r="K35" s="22"/>
      <c r="L35" s="22"/>
      <c r="M35" s="22"/>
      <c r="N35" s="22"/>
      <c r="O35" s="22"/>
      <c r="P35" s="22"/>
    </row>
    <row r="36" spans="1:16" ht="39" customHeight="1" x14ac:dyDescent="0.15">
      <c r="A36" s="22"/>
      <c r="B36" s="35"/>
      <c r="C36" s="1145" t="s">
        <v>534</v>
      </c>
      <c r="D36" s="1146"/>
      <c r="E36" s="1147"/>
      <c r="F36" s="36">
        <v>0.14000000000000001</v>
      </c>
      <c r="G36" s="37">
        <v>0.28999999999999998</v>
      </c>
      <c r="H36" s="37">
        <v>0.04</v>
      </c>
      <c r="I36" s="37">
        <v>0.05</v>
      </c>
      <c r="J36" s="38">
        <v>1.5</v>
      </c>
      <c r="K36" s="22"/>
      <c r="L36" s="22"/>
      <c r="M36" s="22"/>
      <c r="N36" s="22"/>
      <c r="O36" s="22"/>
      <c r="P36" s="22"/>
    </row>
    <row r="37" spans="1:16" ht="39" customHeight="1" x14ac:dyDescent="0.15">
      <c r="A37" s="22"/>
      <c r="B37" s="35"/>
      <c r="C37" s="1145" t="s">
        <v>535</v>
      </c>
      <c r="D37" s="1146"/>
      <c r="E37" s="1147"/>
      <c r="F37" s="36">
        <v>4.3899999999999997</v>
      </c>
      <c r="G37" s="37">
        <v>2.76</v>
      </c>
      <c r="H37" s="37">
        <v>3.5</v>
      </c>
      <c r="I37" s="37">
        <v>0.6</v>
      </c>
      <c r="J37" s="38">
        <v>1.37</v>
      </c>
      <c r="K37" s="22"/>
      <c r="L37" s="22"/>
      <c r="M37" s="22"/>
      <c r="N37" s="22"/>
      <c r="O37" s="22"/>
      <c r="P37" s="22"/>
    </row>
    <row r="38" spans="1:16" ht="39" customHeight="1" x14ac:dyDescent="0.15">
      <c r="A38" s="22"/>
      <c r="B38" s="35"/>
      <c r="C38" s="1145" t="s">
        <v>536</v>
      </c>
      <c r="D38" s="1146"/>
      <c r="E38" s="1147"/>
      <c r="F38" s="36">
        <v>0.03</v>
      </c>
      <c r="G38" s="37">
        <v>0.14000000000000001</v>
      </c>
      <c r="H38" s="37">
        <v>0.2</v>
      </c>
      <c r="I38" s="37">
        <v>0.14000000000000001</v>
      </c>
      <c r="J38" s="38">
        <v>0.22</v>
      </c>
      <c r="K38" s="22"/>
      <c r="L38" s="22"/>
      <c r="M38" s="22"/>
      <c r="N38" s="22"/>
      <c r="O38" s="22"/>
      <c r="P38" s="22"/>
    </row>
    <row r="39" spans="1:16" ht="39" customHeight="1" x14ac:dyDescent="0.15">
      <c r="A39" s="22"/>
      <c r="B39" s="35"/>
      <c r="C39" s="1145" t="s">
        <v>537</v>
      </c>
      <c r="D39" s="1146"/>
      <c r="E39" s="1147"/>
      <c r="F39" s="36">
        <v>0.16</v>
      </c>
      <c r="G39" s="37">
        <v>0.14000000000000001</v>
      </c>
      <c r="H39" s="37">
        <v>0.14000000000000001</v>
      </c>
      <c r="I39" s="37">
        <v>0.12</v>
      </c>
      <c r="J39" s="38">
        <v>0.11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0.24</v>
      </c>
      <c r="G43" s="42">
        <v>0.26</v>
      </c>
      <c r="H43" s="42">
        <v>0</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WTT4zUMGMcFe2+mRVvgtg18IgDXCptr6yNw+JGdo2xXPbmOYjlx6+YmdXaR2mlPY/rNZP9hPe2LlXM9Bp6LOQ==" saltValue="i/SYaR//FyqDVhU/lcpf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222</v>
      </c>
      <c r="L45" s="60">
        <v>286</v>
      </c>
      <c r="M45" s="60">
        <v>307</v>
      </c>
      <c r="N45" s="60">
        <v>335</v>
      </c>
      <c r="O45" s="61">
        <v>339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130</v>
      </c>
      <c r="L48" s="64">
        <v>111</v>
      </c>
      <c r="M48" s="64">
        <v>106</v>
      </c>
      <c r="N48" s="64">
        <v>106</v>
      </c>
      <c r="O48" s="65">
        <v>105</v>
      </c>
      <c r="P48" s="48"/>
      <c r="Q48" s="48"/>
      <c r="R48" s="48"/>
      <c r="S48" s="48"/>
      <c r="T48" s="48"/>
      <c r="U48" s="48"/>
    </row>
    <row r="49" spans="1:21" ht="30.75" customHeight="1" x14ac:dyDescent="0.15">
      <c r="A49" s="48"/>
      <c r="B49" s="1155"/>
      <c r="C49" s="1156"/>
      <c r="D49" s="62"/>
      <c r="E49" s="1161" t="s">
        <v>14</v>
      </c>
      <c r="F49" s="1161"/>
      <c r="G49" s="1161"/>
      <c r="H49" s="1161"/>
      <c r="I49" s="1161"/>
      <c r="J49" s="1162"/>
      <c r="K49" s="63">
        <v>24</v>
      </c>
      <c r="L49" s="64">
        <v>22</v>
      </c>
      <c r="M49" s="64">
        <v>26</v>
      </c>
      <c r="N49" s="64">
        <v>23</v>
      </c>
      <c r="O49" s="65">
        <v>22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277</v>
      </c>
      <c r="L52" s="64">
        <v>293</v>
      </c>
      <c r="M52" s="64">
        <v>303</v>
      </c>
      <c r="N52" s="64">
        <v>319</v>
      </c>
      <c r="O52" s="65">
        <v>327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99</v>
      </c>
      <c r="L53" s="69">
        <v>126</v>
      </c>
      <c r="M53" s="69">
        <v>136</v>
      </c>
      <c r="N53" s="69">
        <v>145</v>
      </c>
      <c r="O53" s="70">
        <v>139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qyBnZ/0vTxT+CZYbvDKnACIXFfrSvCMzXOG2yhgwgvINxEXI8vuPH1zxtPk0deYS3LlwMkY1TrjrlHo1VEPpA==" saltValue="Bsjg4CK7IOKZbdBsMoSd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2641</v>
      </c>
      <c r="J41" s="356">
        <v>2804</v>
      </c>
      <c r="K41" s="356">
        <v>2753</v>
      </c>
      <c r="L41" s="356">
        <v>2606</v>
      </c>
      <c r="M41" s="357">
        <v>2534</v>
      </c>
    </row>
    <row r="42" spans="2:13" ht="27.75" customHeight="1" x14ac:dyDescent="0.15">
      <c r="B42" s="1186"/>
      <c r="C42" s="1187"/>
      <c r="D42" s="106"/>
      <c r="E42" s="1192" t="s">
        <v>32</v>
      </c>
      <c r="F42" s="1192"/>
      <c r="G42" s="1192"/>
      <c r="H42" s="1193"/>
      <c r="I42" s="358">
        <v>149</v>
      </c>
      <c r="J42" s="359">
        <v>149</v>
      </c>
      <c r="K42" s="359">
        <v>149</v>
      </c>
      <c r="L42" s="359">
        <v>149</v>
      </c>
      <c r="M42" s="360">
        <v>149</v>
      </c>
    </row>
    <row r="43" spans="2:13" ht="27.75" customHeight="1" x14ac:dyDescent="0.15">
      <c r="B43" s="1186"/>
      <c r="C43" s="1187"/>
      <c r="D43" s="106"/>
      <c r="E43" s="1192" t="s">
        <v>33</v>
      </c>
      <c r="F43" s="1192"/>
      <c r="G43" s="1192"/>
      <c r="H43" s="1193"/>
      <c r="I43" s="358">
        <v>1034</v>
      </c>
      <c r="J43" s="359">
        <v>964</v>
      </c>
      <c r="K43" s="359">
        <v>892</v>
      </c>
      <c r="L43" s="359">
        <v>840</v>
      </c>
      <c r="M43" s="360">
        <v>784</v>
      </c>
    </row>
    <row r="44" spans="2:13" ht="27.75" customHeight="1" x14ac:dyDescent="0.15">
      <c r="B44" s="1186"/>
      <c r="C44" s="1187"/>
      <c r="D44" s="106"/>
      <c r="E44" s="1192" t="s">
        <v>34</v>
      </c>
      <c r="F44" s="1192"/>
      <c r="G44" s="1192"/>
      <c r="H44" s="1193"/>
      <c r="I44" s="358">
        <v>129</v>
      </c>
      <c r="J44" s="359">
        <v>122</v>
      </c>
      <c r="K44" s="359">
        <v>104</v>
      </c>
      <c r="L44" s="359">
        <v>92</v>
      </c>
      <c r="M44" s="360">
        <v>78</v>
      </c>
    </row>
    <row r="45" spans="2:13" ht="27.75" customHeight="1" x14ac:dyDescent="0.15">
      <c r="B45" s="1186"/>
      <c r="C45" s="1187"/>
      <c r="D45" s="106"/>
      <c r="E45" s="1192" t="s">
        <v>35</v>
      </c>
      <c r="F45" s="1192"/>
      <c r="G45" s="1192"/>
      <c r="H45" s="1193"/>
      <c r="I45" s="358">
        <v>159</v>
      </c>
      <c r="J45" s="359">
        <v>209</v>
      </c>
      <c r="K45" s="359">
        <v>217</v>
      </c>
      <c r="L45" s="359">
        <v>167</v>
      </c>
      <c r="M45" s="360">
        <v>169</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707</v>
      </c>
      <c r="J50" s="359">
        <v>771</v>
      </c>
      <c r="K50" s="359">
        <v>1003</v>
      </c>
      <c r="L50" s="359">
        <v>1251</v>
      </c>
      <c r="M50" s="360">
        <v>1275</v>
      </c>
    </row>
    <row r="51" spans="2:13" ht="27.75" customHeight="1" x14ac:dyDescent="0.15">
      <c r="B51" s="1186"/>
      <c r="C51" s="1187"/>
      <c r="D51" s="106"/>
      <c r="E51" s="1192" t="s">
        <v>42</v>
      </c>
      <c r="F51" s="1192"/>
      <c r="G51" s="1192"/>
      <c r="H51" s="1193"/>
      <c r="I51" s="358" t="s">
        <v>486</v>
      </c>
      <c r="J51" s="359" t="s">
        <v>486</v>
      </c>
      <c r="K51" s="359" t="s">
        <v>486</v>
      </c>
      <c r="L51" s="359" t="s">
        <v>486</v>
      </c>
      <c r="M51" s="360" t="s">
        <v>486</v>
      </c>
    </row>
    <row r="52" spans="2:13" ht="27.75" customHeight="1" x14ac:dyDescent="0.15">
      <c r="B52" s="1188"/>
      <c r="C52" s="1189"/>
      <c r="D52" s="106"/>
      <c r="E52" s="1192" t="s">
        <v>43</v>
      </c>
      <c r="F52" s="1192"/>
      <c r="G52" s="1192"/>
      <c r="H52" s="1193"/>
      <c r="I52" s="358">
        <v>2837</v>
      </c>
      <c r="J52" s="359">
        <v>2900</v>
      </c>
      <c r="K52" s="359">
        <v>2803</v>
      </c>
      <c r="L52" s="359">
        <v>2614</v>
      </c>
      <c r="M52" s="360">
        <v>2498</v>
      </c>
    </row>
    <row r="53" spans="2:13" ht="27.75" customHeight="1" thickBot="1" x14ac:dyDescent="0.2">
      <c r="B53" s="1199" t="s">
        <v>19</v>
      </c>
      <c r="C53" s="1200"/>
      <c r="D53" s="110"/>
      <c r="E53" s="1201" t="s">
        <v>44</v>
      </c>
      <c r="F53" s="1201"/>
      <c r="G53" s="1201"/>
      <c r="H53" s="1202"/>
      <c r="I53" s="361">
        <v>568</v>
      </c>
      <c r="J53" s="362">
        <v>576</v>
      </c>
      <c r="K53" s="362">
        <v>310</v>
      </c>
      <c r="L53" s="362">
        <v>-11</v>
      </c>
      <c r="M53" s="363">
        <v>-57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zKCvTh6ZLxg+bRCHbC84VlFvs4PPmrcACt6Ugdp5UiKMFklg36YowtnvK0Fa7L1HNglZXHt8TVBh1cFR6Xu1A==" saltValue="U5lf0PPSanETIX5Ifq6k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604</v>
      </c>
      <c r="G55" s="122">
        <v>644</v>
      </c>
      <c r="H55" s="123">
        <v>641</v>
      </c>
    </row>
    <row r="56" spans="2:8" ht="52.5" customHeight="1" x14ac:dyDescent="0.15">
      <c r="B56" s="124"/>
      <c r="C56" s="1213" t="s">
        <v>47</v>
      </c>
      <c r="D56" s="1213"/>
      <c r="E56" s="1214"/>
      <c r="F56" s="125">
        <v>219</v>
      </c>
      <c r="G56" s="125">
        <v>289</v>
      </c>
      <c r="H56" s="126">
        <v>295</v>
      </c>
    </row>
    <row r="57" spans="2:8" ht="53.25" customHeight="1" x14ac:dyDescent="0.15">
      <c r="B57" s="124"/>
      <c r="C57" s="1215" t="s">
        <v>48</v>
      </c>
      <c r="D57" s="1215"/>
      <c r="E57" s="1216"/>
      <c r="F57" s="127">
        <v>123</v>
      </c>
      <c r="G57" s="127">
        <v>217</v>
      </c>
      <c r="H57" s="128">
        <v>240</v>
      </c>
    </row>
    <row r="58" spans="2:8" ht="45.75" customHeight="1" x14ac:dyDescent="0.15">
      <c r="B58" s="129"/>
      <c r="C58" s="1203" t="s">
        <v>558</v>
      </c>
      <c r="D58" s="1204"/>
      <c r="E58" s="1205"/>
      <c r="F58" s="130">
        <v>0</v>
      </c>
      <c r="G58" s="131">
        <v>80</v>
      </c>
      <c r="H58" s="131">
        <v>90</v>
      </c>
    </row>
    <row r="59" spans="2:8" ht="45.75" customHeight="1" x14ac:dyDescent="0.15">
      <c r="B59" s="129"/>
      <c r="C59" s="1203" t="s">
        <v>559</v>
      </c>
      <c r="D59" s="1204"/>
      <c r="E59" s="1205"/>
      <c r="F59" s="130">
        <v>37</v>
      </c>
      <c r="G59" s="131">
        <v>52</v>
      </c>
      <c r="H59" s="131">
        <v>64</v>
      </c>
    </row>
    <row r="60" spans="2:8" ht="45.75" customHeight="1" x14ac:dyDescent="0.15">
      <c r="B60" s="129"/>
      <c r="C60" s="1203" t="s">
        <v>560</v>
      </c>
      <c r="D60" s="1204"/>
      <c r="E60" s="1205"/>
      <c r="F60" s="130">
        <v>23</v>
      </c>
      <c r="G60" s="131">
        <v>23</v>
      </c>
      <c r="H60" s="131">
        <v>23</v>
      </c>
    </row>
    <row r="61" spans="2:8" ht="45.75" customHeight="1" x14ac:dyDescent="0.15">
      <c r="B61" s="129"/>
      <c r="C61" s="1203" t="s">
        <v>561</v>
      </c>
      <c r="D61" s="1204"/>
      <c r="E61" s="1205"/>
      <c r="F61" s="130">
        <v>19</v>
      </c>
      <c r="G61" s="131">
        <v>19</v>
      </c>
      <c r="H61" s="131">
        <v>19</v>
      </c>
    </row>
    <row r="62" spans="2:8" ht="45.75" customHeight="1" thickBot="1" x14ac:dyDescent="0.2">
      <c r="B62" s="132"/>
      <c r="C62" s="1206" t="s">
        <v>562</v>
      </c>
      <c r="D62" s="1207"/>
      <c r="E62" s="1208"/>
      <c r="F62" s="133">
        <v>10</v>
      </c>
      <c r="G62" s="134">
        <v>10</v>
      </c>
      <c r="H62" s="134">
        <v>10</v>
      </c>
    </row>
    <row r="63" spans="2:8" ht="52.5" customHeight="1" thickBot="1" x14ac:dyDescent="0.2">
      <c r="B63" s="135"/>
      <c r="C63" s="1209" t="s">
        <v>49</v>
      </c>
      <c r="D63" s="1209"/>
      <c r="E63" s="1210"/>
      <c r="F63" s="136">
        <v>947</v>
      </c>
      <c r="G63" s="136">
        <v>1151</v>
      </c>
      <c r="H63" s="137">
        <v>1176</v>
      </c>
    </row>
    <row r="64" spans="2:8" x14ac:dyDescent="0.15"/>
  </sheetData>
  <sheetProtection algorithmName="SHA-512" hashValue="8Q02xEjvkhEWzx1c5Iw0FThXQZXfNEt+AQaSVoTWY4GJRfqxwUscfUo2d42pdQxGhQHG+1X6Vl8CQIf8851rhA==" saltValue="r8wDsyAn1OBwweQUNy9h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111688</v>
      </c>
      <c r="E3" s="156"/>
      <c r="F3" s="157">
        <v>268375</v>
      </c>
      <c r="G3" s="158"/>
      <c r="H3" s="159"/>
    </row>
    <row r="4" spans="1:8" x14ac:dyDescent="0.15">
      <c r="A4" s="160"/>
      <c r="B4" s="161"/>
      <c r="C4" s="162"/>
      <c r="D4" s="163">
        <v>67753</v>
      </c>
      <c r="E4" s="164"/>
      <c r="F4" s="165">
        <v>119602</v>
      </c>
      <c r="G4" s="166"/>
      <c r="H4" s="167"/>
    </row>
    <row r="5" spans="1:8" x14ac:dyDescent="0.15">
      <c r="A5" s="148" t="s">
        <v>518</v>
      </c>
      <c r="B5" s="153"/>
      <c r="C5" s="154"/>
      <c r="D5" s="155">
        <v>75154</v>
      </c>
      <c r="E5" s="156"/>
      <c r="F5" s="157">
        <v>301035</v>
      </c>
      <c r="G5" s="158"/>
      <c r="H5" s="159"/>
    </row>
    <row r="6" spans="1:8" x14ac:dyDescent="0.15">
      <c r="A6" s="160"/>
      <c r="B6" s="161"/>
      <c r="C6" s="162"/>
      <c r="D6" s="163">
        <v>44454</v>
      </c>
      <c r="E6" s="164"/>
      <c r="F6" s="165">
        <v>154376</v>
      </c>
      <c r="G6" s="166"/>
      <c r="H6" s="167"/>
    </row>
    <row r="7" spans="1:8" x14ac:dyDescent="0.15">
      <c r="A7" s="148" t="s">
        <v>519</v>
      </c>
      <c r="B7" s="153"/>
      <c r="C7" s="154"/>
      <c r="D7" s="155">
        <v>113989</v>
      </c>
      <c r="E7" s="156"/>
      <c r="F7" s="157">
        <v>362690</v>
      </c>
      <c r="G7" s="158"/>
      <c r="H7" s="159"/>
    </row>
    <row r="8" spans="1:8" x14ac:dyDescent="0.15">
      <c r="A8" s="160"/>
      <c r="B8" s="161"/>
      <c r="C8" s="162"/>
      <c r="D8" s="163">
        <v>52590</v>
      </c>
      <c r="E8" s="164"/>
      <c r="F8" s="165">
        <v>172580</v>
      </c>
      <c r="G8" s="166"/>
      <c r="H8" s="167"/>
    </row>
    <row r="9" spans="1:8" x14ac:dyDescent="0.15">
      <c r="A9" s="148" t="s">
        <v>520</v>
      </c>
      <c r="B9" s="153"/>
      <c r="C9" s="154"/>
      <c r="D9" s="155">
        <v>108116</v>
      </c>
      <c r="E9" s="156"/>
      <c r="F9" s="157">
        <v>296093</v>
      </c>
      <c r="G9" s="158"/>
      <c r="H9" s="159"/>
    </row>
    <row r="10" spans="1:8" x14ac:dyDescent="0.15">
      <c r="A10" s="160"/>
      <c r="B10" s="161"/>
      <c r="C10" s="162"/>
      <c r="D10" s="163">
        <v>60890</v>
      </c>
      <c r="E10" s="164"/>
      <c r="F10" s="165">
        <v>140545</v>
      </c>
      <c r="G10" s="166"/>
      <c r="H10" s="167"/>
    </row>
    <row r="11" spans="1:8" x14ac:dyDescent="0.15">
      <c r="A11" s="148" t="s">
        <v>521</v>
      </c>
      <c r="B11" s="153"/>
      <c r="C11" s="154"/>
      <c r="D11" s="155">
        <v>120409</v>
      </c>
      <c r="E11" s="156"/>
      <c r="F11" s="157">
        <v>308655</v>
      </c>
      <c r="G11" s="158"/>
      <c r="H11" s="159"/>
    </row>
    <row r="12" spans="1:8" x14ac:dyDescent="0.15">
      <c r="A12" s="160"/>
      <c r="B12" s="161"/>
      <c r="C12" s="168"/>
      <c r="D12" s="163">
        <v>83478</v>
      </c>
      <c r="E12" s="164"/>
      <c r="F12" s="165">
        <v>169887</v>
      </c>
      <c r="G12" s="166"/>
      <c r="H12" s="167"/>
    </row>
    <row r="13" spans="1:8" x14ac:dyDescent="0.15">
      <c r="A13" s="148"/>
      <c r="B13" s="153"/>
      <c r="C13" s="169"/>
      <c r="D13" s="170">
        <v>105871</v>
      </c>
      <c r="E13" s="171"/>
      <c r="F13" s="172">
        <v>307370</v>
      </c>
      <c r="G13" s="173"/>
      <c r="H13" s="159"/>
    </row>
    <row r="14" spans="1:8" x14ac:dyDescent="0.15">
      <c r="A14" s="160"/>
      <c r="B14" s="161"/>
      <c r="C14" s="162"/>
      <c r="D14" s="163">
        <v>61833</v>
      </c>
      <c r="E14" s="164"/>
      <c r="F14" s="165">
        <v>151398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4.6399999999999997</v>
      </c>
      <c r="C19" s="174">
        <f>ROUND(VALUE(SUBSTITUTE(実質収支比率等に係る経年分析!G$48,"▲","-")),2)</f>
        <v>3.03</v>
      </c>
      <c r="D19" s="174">
        <f>ROUND(VALUE(SUBSTITUTE(実質収支比率等に係る経年分析!H$48,"▲","-")),2)</f>
        <v>3.5</v>
      </c>
      <c r="E19" s="174">
        <f>ROUND(VALUE(SUBSTITUTE(実質収支比率等に係る経年分析!I$48,"▲","-")),2)</f>
        <v>0.6</v>
      </c>
      <c r="F19" s="174">
        <f>ROUND(VALUE(SUBSTITUTE(実質収支比率等に係る経年分析!J$48,"▲","-")),2)</f>
        <v>1.38</v>
      </c>
    </row>
    <row r="20" spans="1:11" x14ac:dyDescent="0.15">
      <c r="A20" s="174" t="s">
        <v>53</v>
      </c>
      <c r="B20" s="174">
        <f>ROUND(VALUE(SUBSTITUTE(実質収支比率等に係る経年分析!F$47,"▲","-")),2)</f>
        <v>27.64</v>
      </c>
      <c r="C20" s="174">
        <f>ROUND(VALUE(SUBSTITUTE(実質収支比率等に係る経年分析!G$47,"▲","-")),2)</f>
        <v>29.02</v>
      </c>
      <c r="D20" s="174">
        <f>ROUND(VALUE(SUBSTITUTE(実質収支比率等に係る経年分析!H$47,"▲","-")),2)</f>
        <v>32.299999999999997</v>
      </c>
      <c r="E20" s="174">
        <f>ROUND(VALUE(SUBSTITUTE(実質収支比率等に係る経年分析!I$47,"▲","-")),2)</f>
        <v>35.33</v>
      </c>
      <c r="F20" s="174">
        <f>ROUND(VALUE(SUBSTITUTE(実質収支比率等に係る経年分析!J$47,"▲","-")),2)</f>
        <v>34.32</v>
      </c>
    </row>
    <row r="21" spans="1:11" x14ac:dyDescent="0.15">
      <c r="A21" s="174" t="s">
        <v>54</v>
      </c>
      <c r="B21" s="174">
        <f>IF(ISNUMBER(VALUE(SUBSTITUTE(実質収支比率等に係る経年分析!F$49,"▲","-"))),ROUND(VALUE(SUBSTITUTE(実質収支比率等に係る経年分析!F$49,"▲","-")),2),NA())</f>
        <v>-5.04</v>
      </c>
      <c r="C21" s="174">
        <f>IF(ISNUMBER(VALUE(SUBSTITUTE(実質収支比率等に係る経年分析!G$49,"▲","-"))),ROUND(VALUE(SUBSTITUTE(実質収支比率等に係る経年分析!G$49,"▲","-")),2),NA())</f>
        <v>-1.52</v>
      </c>
      <c r="D21" s="174">
        <f>IF(ISNUMBER(VALUE(SUBSTITUTE(実質収支比率等に係る経年分析!H$49,"▲","-"))),ROUND(VALUE(SUBSTITUTE(実質収支比率等に係る経年分析!H$49,"▲","-")),2),NA())</f>
        <v>6.09</v>
      </c>
      <c r="E21" s="174">
        <f>IF(ISNUMBER(VALUE(SUBSTITUTE(実質収支比率等に係る経年分析!I$49,"▲","-"))),ROUND(VALUE(SUBSTITUTE(実質収支比率等に係る経年分析!I$49,"▲","-")),2),NA())</f>
        <v>-2.99</v>
      </c>
      <c r="F21" s="174">
        <f>IF(ISNUMBER(VALUE(SUBSTITUTE(実質収支比率等に係る経年分析!J$49,"▲","-"))),ROUND(VALUE(SUBSTITUTE(実質収支比率等に係る経年分析!J$49,"▲","-")),2),NA())</f>
        <v>0.27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介護保険特別会計（サービス事業勘定）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4.3899999999999997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1.37</v>
      </c>
    </row>
    <row r="34" spans="1:16" x14ac:dyDescent="0.15">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0.14000000000000001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2.2599999999999998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1.58</v>
      </c>
    </row>
    <row r="36" spans="1:16" x14ac:dyDescent="0.15">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277</v>
      </c>
      <c r="E42" s="176"/>
      <c r="F42" s="176"/>
      <c r="G42" s="176">
        <f>'実質公債費比率（分子）の構造'!L$52</f>
        <v>293</v>
      </c>
      <c r="H42" s="176"/>
      <c r="I42" s="176"/>
      <c r="J42" s="176">
        <f>'実質公債費比率（分子）の構造'!M$52</f>
        <v>303</v>
      </c>
      <c r="K42" s="176"/>
      <c r="L42" s="176"/>
      <c r="M42" s="176">
        <f>'実質公債費比率（分子）の構造'!N$52</f>
        <v>319</v>
      </c>
      <c r="N42" s="176"/>
      <c r="O42" s="176"/>
      <c r="P42" s="176">
        <f>'実質公債費比率（分子）の構造'!O$52</f>
        <v>327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24</v>
      </c>
      <c r="C45" s="176"/>
      <c r="D45" s="176"/>
      <c r="E45" s="176">
        <f>'実質公債費比率（分子）の構造'!L$49</f>
        <v>22</v>
      </c>
      <c r="F45" s="176"/>
      <c r="G45" s="176"/>
      <c r="H45" s="176">
        <f>'実質公債費比率（分子）の構造'!M$49</f>
        <v>26</v>
      </c>
      <c r="I45" s="176"/>
      <c r="J45" s="176"/>
      <c r="K45" s="176">
        <f>'実質公債費比率（分子）の構造'!N$49</f>
        <v>23</v>
      </c>
      <c r="L45" s="176"/>
      <c r="M45" s="176"/>
      <c r="N45" s="176">
        <f>'実質公債費比率（分子）の構造'!O$49</f>
        <v>22</v>
      </c>
      <c r="O45" s="176"/>
      <c r="P45" s="176"/>
    </row>
    <row r="46" spans="1:16" x14ac:dyDescent="0.15">
      <c r="A46" s="176" t="s">
        <v>64</v>
      </c>
      <c r="B46" s="176">
        <f>'実質公債費比率（分子）の構造'!K$48</f>
        <v>130</v>
      </c>
      <c r="C46" s="176"/>
      <c r="D46" s="176"/>
      <c r="E46" s="176">
        <f>'実質公債費比率（分子）の構造'!L$48</f>
        <v>111</v>
      </c>
      <c r="F46" s="176"/>
      <c r="G46" s="176"/>
      <c r="H46" s="176">
        <f>'実質公債費比率（分子）の構造'!M$48</f>
        <v>106</v>
      </c>
      <c r="I46" s="176"/>
      <c r="J46" s="176"/>
      <c r="K46" s="176">
        <f>'実質公債費比率（分子）の構造'!N$48</f>
        <v>106</v>
      </c>
      <c r="L46" s="176"/>
      <c r="M46" s="176"/>
      <c r="N46" s="176">
        <f>'実質公債費比率（分子）の構造'!O$48</f>
        <v>105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222</v>
      </c>
      <c r="C49" s="176"/>
      <c r="D49" s="176"/>
      <c r="E49" s="176">
        <f>'実質公債費比率（分子）の構造'!L$45</f>
        <v>286</v>
      </c>
      <c r="F49" s="176"/>
      <c r="G49" s="176"/>
      <c r="H49" s="176">
        <f>'実質公債費比率（分子）の構造'!M$45</f>
        <v>307</v>
      </c>
      <c r="I49" s="176"/>
      <c r="J49" s="176"/>
      <c r="K49" s="176">
        <f>'実質公債費比率（分子）の構造'!N$45</f>
        <v>335</v>
      </c>
      <c r="L49" s="176"/>
      <c r="M49" s="176"/>
      <c r="N49" s="176">
        <f>'実質公債費比率（分子）の構造'!O$45</f>
        <v>339</v>
      </c>
      <c r="O49" s="176"/>
      <c r="P49" s="176"/>
    </row>
    <row r="50" spans="1:16" x14ac:dyDescent="0.15">
      <c r="A50" s="176" t="s">
        <v>67</v>
      </c>
      <c r="B50" s="176" t="e">
        <f>NA()</f>
        <v>#N/A</v>
      </c>
      <c r="C50" s="176">
        <f>IF(ISNUMBER('実質公債費比率（分子）の構造'!K$53),'実質公債費比率（分子）の構造'!K$53,NA())</f>
        <v>99</v>
      </c>
      <c r="D50" s="176" t="e">
        <f>NA()</f>
        <v>#N/A</v>
      </c>
      <c r="E50" s="176" t="e">
        <f>NA()</f>
        <v>#N/A</v>
      </c>
      <c r="F50" s="176">
        <f>IF(ISNUMBER('実質公債費比率（分子）の構造'!L$53),'実質公債費比率（分子）の構造'!L$53,NA())</f>
        <v>126</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145</v>
      </c>
      <c r="M50" s="176" t="e">
        <f>NA()</f>
        <v>#N/A</v>
      </c>
      <c r="N50" s="176" t="e">
        <f>NA()</f>
        <v>#N/A</v>
      </c>
      <c r="O50" s="176">
        <f>IF(ISNUMBER('実質公債費比率（分子）の構造'!O$53),'実質公債費比率（分子）の構造'!O$53,NA())</f>
        <v>139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2837</v>
      </c>
      <c r="E56" s="175"/>
      <c r="F56" s="175"/>
      <c r="G56" s="175">
        <f>'将来負担比率（分子）の構造'!J$52</f>
        <v>2900</v>
      </c>
      <c r="H56" s="175"/>
      <c r="I56" s="175"/>
      <c r="J56" s="175">
        <f>'将来負担比率（分子）の構造'!K$52</f>
        <v>2803</v>
      </c>
      <c r="K56" s="175"/>
      <c r="L56" s="175"/>
      <c r="M56" s="175">
        <f>'将来負担比率（分子）の構造'!L$52</f>
        <v>2614</v>
      </c>
      <c r="N56" s="175"/>
      <c r="O56" s="175"/>
      <c r="P56" s="175">
        <f>'将来負担比率（分子）の構造'!M$52</f>
        <v>2498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707</v>
      </c>
      <c r="E58" s="175"/>
      <c r="F58" s="175"/>
      <c r="G58" s="175">
        <f>'将来負担比率（分子）の構造'!J$50</f>
        <v>771</v>
      </c>
      <c r="H58" s="175"/>
      <c r="I58" s="175"/>
      <c r="J58" s="175">
        <f>'将来負担比率（分子）の構造'!K$50</f>
        <v>1003</v>
      </c>
      <c r="K58" s="175"/>
      <c r="L58" s="175"/>
      <c r="M58" s="175">
        <f>'将来負担比率（分子）の構造'!L$50</f>
        <v>1251</v>
      </c>
      <c r="N58" s="175"/>
      <c r="O58" s="175"/>
      <c r="P58" s="175">
        <f>'将来負担比率（分子）の構造'!M$50</f>
        <v>1275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159</v>
      </c>
      <c r="C62" s="175"/>
      <c r="D62" s="175"/>
      <c r="E62" s="175">
        <f>'将来負担比率（分子）の構造'!J$45</f>
        <v>209</v>
      </c>
      <c r="F62" s="175"/>
      <c r="G62" s="175"/>
      <c r="H62" s="175">
        <f>'将来負担比率（分子）の構造'!K$45</f>
        <v>217</v>
      </c>
      <c r="I62" s="175"/>
      <c r="J62" s="175"/>
      <c r="K62" s="175">
        <f>'将来負担比率（分子）の構造'!L$45</f>
        <v>167</v>
      </c>
      <c r="L62" s="175"/>
      <c r="M62" s="175"/>
      <c r="N62" s="175">
        <f>'将来負担比率（分子）の構造'!M$45</f>
        <v>169</v>
      </c>
      <c r="O62" s="175"/>
      <c r="P62" s="175"/>
    </row>
    <row r="63" spans="1:16" x14ac:dyDescent="0.15">
      <c r="A63" s="175" t="s">
        <v>34</v>
      </c>
      <c r="B63" s="175">
        <f>'将来負担比率（分子）の構造'!I$44</f>
        <v>129</v>
      </c>
      <c r="C63" s="175"/>
      <c r="D63" s="175"/>
      <c r="E63" s="175">
        <f>'将来負担比率（分子）の構造'!J$44</f>
        <v>122</v>
      </c>
      <c r="F63" s="175"/>
      <c r="G63" s="175"/>
      <c r="H63" s="175">
        <f>'将来負担比率（分子）の構造'!K$44</f>
        <v>104</v>
      </c>
      <c r="I63" s="175"/>
      <c r="J63" s="175"/>
      <c r="K63" s="175">
        <f>'将来負担比率（分子）の構造'!L$44</f>
        <v>92</v>
      </c>
      <c r="L63" s="175"/>
      <c r="M63" s="175"/>
      <c r="N63" s="175">
        <f>'将来負担比率（分子）の構造'!M$44</f>
        <v>78</v>
      </c>
      <c r="O63" s="175"/>
      <c r="P63" s="175"/>
    </row>
    <row r="64" spans="1:16" x14ac:dyDescent="0.15">
      <c r="A64" s="175" t="s">
        <v>33</v>
      </c>
      <c r="B64" s="175">
        <f>'将来負担比率（分子）の構造'!I$43</f>
        <v>1034</v>
      </c>
      <c r="C64" s="175"/>
      <c r="D64" s="175"/>
      <c r="E64" s="175">
        <f>'将来負担比率（分子）の構造'!J$43</f>
        <v>964</v>
      </c>
      <c r="F64" s="175"/>
      <c r="G64" s="175"/>
      <c r="H64" s="175">
        <f>'将来負担比率（分子）の構造'!K$43</f>
        <v>892</v>
      </c>
      <c r="I64" s="175"/>
      <c r="J64" s="175"/>
      <c r="K64" s="175">
        <f>'将来負担比率（分子）の構造'!L$43</f>
        <v>840</v>
      </c>
      <c r="L64" s="175"/>
      <c r="M64" s="175"/>
      <c r="N64" s="175">
        <f>'将来負担比率（分子）の構造'!M$43</f>
        <v>784</v>
      </c>
      <c r="O64" s="175"/>
      <c r="P64" s="175"/>
    </row>
    <row r="65" spans="1:16" x14ac:dyDescent="0.15">
      <c r="A65" s="175" t="s">
        <v>32</v>
      </c>
      <c r="B65" s="175">
        <f>'将来負担比率（分子）の構造'!I$42</f>
        <v>149</v>
      </c>
      <c r="C65" s="175"/>
      <c r="D65" s="175"/>
      <c r="E65" s="175">
        <f>'将来負担比率（分子）の構造'!J$42</f>
        <v>149</v>
      </c>
      <c r="F65" s="175"/>
      <c r="G65" s="175"/>
      <c r="H65" s="175">
        <f>'将来負担比率（分子）の構造'!K$42</f>
        <v>149</v>
      </c>
      <c r="I65" s="175"/>
      <c r="J65" s="175"/>
      <c r="K65" s="175">
        <f>'将来負担比率（分子）の構造'!L$42</f>
        <v>149</v>
      </c>
      <c r="L65" s="175"/>
      <c r="M65" s="175"/>
      <c r="N65" s="175">
        <f>'将来負担比率（分子）の構造'!M$42</f>
        <v>149</v>
      </c>
      <c r="O65" s="175"/>
      <c r="P65" s="175"/>
    </row>
    <row r="66" spans="1:16" x14ac:dyDescent="0.15">
      <c r="A66" s="175" t="s">
        <v>31</v>
      </c>
      <c r="B66" s="175">
        <f>'将来負担比率（分子）の構造'!I$41</f>
        <v>2641</v>
      </c>
      <c r="C66" s="175"/>
      <c r="D66" s="175"/>
      <c r="E66" s="175">
        <f>'将来負担比率（分子）の構造'!J$41</f>
        <v>2804</v>
      </c>
      <c r="F66" s="175"/>
      <c r="G66" s="175"/>
      <c r="H66" s="175">
        <f>'将来負担比率（分子）の構造'!K$41</f>
        <v>2753</v>
      </c>
      <c r="I66" s="175"/>
      <c r="J66" s="175"/>
      <c r="K66" s="175">
        <f>'将来負担比率（分子）の構造'!L$41</f>
        <v>2606</v>
      </c>
      <c r="L66" s="175"/>
      <c r="M66" s="175"/>
      <c r="N66" s="175">
        <f>'将来負担比率（分子）の構造'!M$41</f>
        <v>2534</v>
      </c>
      <c r="O66" s="175"/>
      <c r="P66" s="175"/>
    </row>
    <row r="67" spans="1:16" x14ac:dyDescent="0.15">
      <c r="A67" s="175" t="s">
        <v>71</v>
      </c>
      <c r="B67" s="175" t="e">
        <f>NA()</f>
        <v>#N/A</v>
      </c>
      <c r="C67" s="175">
        <f>IF(ISNUMBER('将来負担比率（分子）の構造'!I$53), IF('将来負担比率（分子）の構造'!I$53 &lt; 0, 0, '将来負担比率（分子）の構造'!I$53), NA())</f>
        <v>568</v>
      </c>
      <c r="D67" s="175" t="e">
        <f>NA()</f>
        <v>#N/A</v>
      </c>
      <c r="E67" s="175" t="e">
        <f>NA()</f>
        <v>#N/A</v>
      </c>
      <c r="F67" s="175">
        <f>IF(ISNUMBER('将来負担比率（分子）の構造'!J$53), IF('将来負担比率（分子）の構造'!J$53 &lt; 0, 0, '将来負担比率（分子）の構造'!J$53), NA())</f>
        <v>576</v>
      </c>
      <c r="G67" s="175" t="e">
        <f>NA()</f>
        <v>#N/A</v>
      </c>
      <c r="H67" s="175" t="e">
        <f>NA()</f>
        <v>#N/A</v>
      </c>
      <c r="I67" s="175">
        <f>IF(ISNUMBER('将来負担比率（分子）の構造'!K$53), IF('将来負担比率（分子）の構造'!K$53 &lt; 0, 0, '将来負担比率（分子）の構造'!K$53), NA())</f>
        <v>310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604</v>
      </c>
      <c r="C72" s="179">
        <f>基金残高に係る経年分析!G55</f>
        <v>644</v>
      </c>
      <c r="D72" s="179">
        <f>基金残高に係る経年分析!H55</f>
        <v>641</v>
      </c>
    </row>
    <row r="73" spans="1:16" x14ac:dyDescent="0.15">
      <c r="A73" s="178" t="s">
        <v>74</v>
      </c>
      <c r="B73" s="179">
        <f>基金残高に係る経年分析!F56</f>
        <v>219</v>
      </c>
      <c r="C73" s="179">
        <f>基金残高に係る経年分析!G56</f>
        <v>289</v>
      </c>
      <c r="D73" s="179">
        <f>基金残高に係る経年分析!H56</f>
        <v>295</v>
      </c>
    </row>
    <row r="74" spans="1:16" x14ac:dyDescent="0.15">
      <c r="A74" s="178" t="s">
        <v>75</v>
      </c>
      <c r="B74" s="179">
        <f>基金残高に係る経年分析!F57</f>
        <v>123</v>
      </c>
      <c r="C74" s="179">
        <f>基金残高に係る経年分析!G57</f>
        <v>217</v>
      </c>
      <c r="D74" s="179">
        <f>基金残高に係る経年分析!H57</f>
        <v>240</v>
      </c>
    </row>
  </sheetData>
  <sheetProtection algorithmName="SHA-512" hashValue="2xy83ryQjRRdCHLWcpKcBAITb4TKfIct88qrgxaZNZZwMgPAziVGp98lzKGiMo8+ojbHywBSpL6Cwkr8uh5z8w==" saltValue="WZ0z53SDxW+m6qRAtkMDK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2025-03-17T23:49:05Z</cp:lastPrinted>
  <dcterms:modified xsi:type="dcterms:W3CDTF">2025-03-26T04:57:17Z</dcterms:modified>
</cp:coreProperties>
</file>