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m41dsUPgur3HtKPfPTzc9RsmyeRL+XlbLJN35Ra2XP1qtGDNGHkzzaPBHHpzW3/4LAd/mil3V+GKEehOvVUNOA==" workbookSaltValue="PIg4h60cEt9mVM887kahBA==" workbookSpinCount="100000" lockStructure="1"/>
  <bookViews>
    <workbookView xWindow="-15" yWindow="5940" windowWidth="19230" windowHeight="5985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Z79" i="4" s="1"/>
  <c r="EF7" i="5"/>
  <c r="EE7" i="5"/>
  <c r="ED7" i="5"/>
  <c r="EB7" i="5"/>
  <c r="BX80" i="4" s="1"/>
  <c r="EA7" i="5"/>
  <c r="DZ7" i="5"/>
  <c r="DY7" i="5"/>
  <c r="DX7" i="5"/>
  <c r="P80" i="4" s="1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EW55" i="4" s="1"/>
  <c r="CN7" i="5"/>
  <c r="CM7" i="5"/>
  <c r="CL7" i="5"/>
  <c r="CJ7" i="5"/>
  <c r="BX56" i="4" s="1"/>
  <c r="CI7" i="5"/>
  <c r="CH7" i="5"/>
  <c r="CG7" i="5"/>
  <c r="CF7" i="5"/>
  <c r="P56" i="4" s="1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EW33" i="4" s="1"/>
  <c r="AV7" i="5"/>
  <c r="AU7" i="5"/>
  <c r="AT7" i="5"/>
  <c r="AR7" i="5"/>
  <c r="BX34" i="4" s="1"/>
  <c r="AQ7" i="5"/>
  <c r="AP7" i="5"/>
  <c r="AO7" i="5"/>
  <c r="AN7" i="5"/>
  <c r="P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LP8" i="4" s="1"/>
  <c r="AA6" i="5"/>
  <c r="Z6" i="5"/>
  <c r="Y6" i="5"/>
  <c r="FZ12" i="4" s="1"/>
  <c r="X6" i="5"/>
  <c r="EG12" i="4" s="1"/>
  <c r="W6" i="5"/>
  <c r="V6" i="5"/>
  <c r="U6" i="5"/>
  <c r="B12" i="4" s="1"/>
  <c r="T6" i="5"/>
  <c r="FZ10" i="4" s="1"/>
  <c r="S6" i="5"/>
  <c r="R6" i="5"/>
  <c r="Q6" i="5"/>
  <c r="P6" i="5"/>
  <c r="B10" i="4" s="1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I90" i="4"/>
  <c r="H90" i="4"/>
  <c r="G90" i="4"/>
  <c r="E90" i="4"/>
  <c r="D90" i="4"/>
  <c r="C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I80" i="4"/>
  <c r="AT80" i="4"/>
  <c r="AE80" i="4"/>
  <c r="MO79" i="4"/>
  <c r="LZ79" i="4"/>
  <c r="LK79" i="4"/>
  <c r="KV79" i="4"/>
  <c r="KG79" i="4"/>
  <c r="JB79" i="4"/>
  <c r="IM79" i="4"/>
  <c r="HX79" i="4"/>
  <c r="HI79" i="4"/>
  <c r="GT79" i="4"/>
  <c r="FO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I56" i="4"/>
  <c r="AT56" i="4"/>
  <c r="AE56" i="4"/>
  <c r="MN55" i="4"/>
  <c r="LY55" i="4"/>
  <c r="LJ55" i="4"/>
  <c r="KU55" i="4"/>
  <c r="KF55" i="4"/>
  <c r="IZ55" i="4"/>
  <c r="IK55" i="4"/>
  <c r="HV55" i="4"/>
  <c r="HG55" i="4"/>
  <c r="GR55" i="4"/>
  <c r="FL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I34" i="4"/>
  <c r="AT34" i="4"/>
  <c r="AE34" i="4"/>
  <c r="MN33" i="4"/>
  <c r="LY33" i="4"/>
  <c r="LJ33" i="4"/>
  <c r="KU33" i="4"/>
  <c r="KF33" i="4"/>
  <c r="IZ33" i="4"/>
  <c r="IK33" i="4"/>
  <c r="HV33" i="4"/>
  <c r="HG33" i="4"/>
  <c r="GR33" i="4"/>
  <c r="FL33" i="4"/>
  <c r="EH33" i="4"/>
  <c r="DS33" i="4"/>
  <c r="DD33" i="4"/>
  <c r="BX33" i="4"/>
  <c r="BI33" i="4"/>
  <c r="AT33" i="4"/>
  <c r="AE33" i="4"/>
  <c r="P33" i="4"/>
  <c r="LP12" i="4"/>
  <c r="JW12" i="4"/>
  <c r="ID12" i="4"/>
  <c r="CN12" i="4"/>
  <c r="AU12" i="4"/>
  <c r="LP10" i="4"/>
  <c r="JW10" i="4"/>
  <c r="ID10" i="4"/>
  <c r="EG10" i="4"/>
  <c r="CN10" i="4"/>
  <c r="AU10" i="4"/>
  <c r="JW8" i="4"/>
  <c r="ID8" i="4"/>
  <c r="FZ8" i="4"/>
  <c r="EG8" i="4"/>
  <c r="CN8" i="4"/>
  <c r="AU8" i="4"/>
  <c r="B8" i="4"/>
  <c r="B6" i="4"/>
  <c r="FL32" i="4" l="1"/>
  <c r="BX78" i="4"/>
  <c r="BX54" i="4"/>
  <c r="BX32" i="4"/>
  <c r="MO78" i="4"/>
  <c r="MN54" i="4"/>
  <c r="MN32" i="4"/>
  <c r="JB78" i="4"/>
  <c r="IZ54" i="4"/>
  <c r="IZ32" i="4"/>
  <c r="FO78" i="4"/>
  <c r="FL54" i="4"/>
  <c r="C11" i="5"/>
  <c r="D11" i="5"/>
  <c r="E11" i="5"/>
  <c r="B11" i="5"/>
  <c r="EZ78" i="4" l="1"/>
  <c r="EW54" i="4"/>
  <c r="EW32" i="4"/>
  <c r="BI78" i="4"/>
  <c r="BI54" i="4"/>
  <c r="BI32" i="4"/>
  <c r="LZ78" i="4"/>
  <c r="LY54" i="4"/>
  <c r="LY32" i="4"/>
  <c r="IM78" i="4"/>
  <c r="IK54" i="4"/>
  <c r="IK32" i="4"/>
  <c r="HX78" i="4"/>
  <c r="HV54" i="4"/>
  <c r="HV32" i="4"/>
  <c r="EK78" i="4"/>
  <c r="EH54" i="4"/>
  <c r="EH32" i="4"/>
  <c r="AT78" i="4"/>
  <c r="AT54" i="4"/>
  <c r="AT32" i="4"/>
  <c r="LK78" i="4"/>
  <c r="LJ54" i="4"/>
  <c r="LJ32" i="4"/>
  <c r="AE78" i="4"/>
  <c r="KV78" i="4"/>
  <c r="KU54" i="4"/>
  <c r="KU32" i="4"/>
  <c r="HI78" i="4"/>
  <c r="HG54" i="4"/>
  <c r="HG32" i="4"/>
  <c r="DV78" i="4"/>
  <c r="DS54" i="4"/>
  <c r="DS32" i="4"/>
  <c r="AE54" i="4"/>
  <c r="AE32" i="4"/>
  <c r="DD32" i="4"/>
  <c r="P78" i="4"/>
  <c r="P54" i="4"/>
  <c r="P32" i="4"/>
  <c r="KG78" i="4"/>
  <c r="KF54" i="4"/>
  <c r="KF32" i="4"/>
  <c r="GT78" i="4"/>
  <c r="GR54" i="4"/>
  <c r="GR32" i="4"/>
  <c r="DG78" i="4"/>
  <c r="DD54" i="4"/>
</calcChain>
</file>

<file path=xl/sharedStrings.xml><?xml version="1.0" encoding="utf-8"?>
<sst xmlns="http://schemas.openxmlformats.org/spreadsheetml/2006/main" count="344" uniqueCount="188">
  <si>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</si>
  <si>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</si>
  <si>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</si>
  <si>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</si>
  <si>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</si>
  <si>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</si>
  <si>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</si>
  <si>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</si>
  <si>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</si>
  <si>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</si>
  <si>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</si>
  <si>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</si>
  <si>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</si>
  <si>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</si>
  <si>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</si>
  <si>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</si>
  <si>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</si>
  <si>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</si>
  <si>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</si>
  <si>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</si>
  <si>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</si>
  <si>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</si>
  <si>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</si>
  <si>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</si>
  <si>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</si>
  <si>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</si>
  <si>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</si>
  <si>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</si>
  <si>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</si>
  <si>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</si>
  <si>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</si>
  <si>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</si>
  <si>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</si>
  <si>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</si>
  <si>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</si>
  <si>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</si>
  <si>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</si>
  <si>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</si>
  <si>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</si>
  <si>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</si>
  <si>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</si>
  <si>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</si>
  <si>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</si>
  <si>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</si>
  <si>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</si>
  <si>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</si>
  <si>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</si>
  <si>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</si>
  <si>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</si>
  <si>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</si>
  <si>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</si>
  <si>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</si>
  <si>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</si>
  <si>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</si>
  <si>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</si>
  <si>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</si>
  <si>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</si>
  <si>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</si>
  <si>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</si>
  <si>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</si>
  <si>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</si>
  <si>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</si>
  <si>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</si>
  <si>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</si>
  <si>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</si>
  <si>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</si>
  <si>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</si>
  <si>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</si>
  <si>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</si>
  <si>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</si>
  <si>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</si>
  <si>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</si>
  <si>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</si>
  <si>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</si>
  <si>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</si>
  <si>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</si>
  <si>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</si>
  <si>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</si>
  <si>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</si>
  <si>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</si>
  <si>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</si>
  <si>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</si>
  <si>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</si>
  <si>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</si>
  <si>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</si>
  <si>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</si>
  <si>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</si>
  <si>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</si>
  <si>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</si>
  <si>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</si>
  <si>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</si>
  <si>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</si>
  <si>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</si>
  <si>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</si>
  <si>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</si>
  <si>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</si>
  <si>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</si>
  <si>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</si>
  <si>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</si>
  <si>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</si>
  <si>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</si>
  <si>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</si>
  <si>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</si>
  <si>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</si>
  <si>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</si>
  <si>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</si>
  <si>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</si>
  <si>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</si>
  <si>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</si>
  <si>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</si>
  <si>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</si>
  <si>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</si>
  <si>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</si>
  <si>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</si>
  <si>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</si>
  <si>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</si>
  <si>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</si>
  <si>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</si>
  <si>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</si>
  <si>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</si>
  <si>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</si>
  <si>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</si>
  <si>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</si>
  <si>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</si>
  <si>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</si>
  <si>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</si>
  <si>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</si>
  <si>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</si>
  <si>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</si>
  <si>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</si>
  <si>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</si>
  <si>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</si>
  <si>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</si>
  <si>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</si>
  <si>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</si>
  <si>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</si>
  <si>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</si>
  <si>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</si>
  <si>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</si>
  <si>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</si>
  <si>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</si>
  <si>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</si>
  <si>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</si>
  <si>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</si>
  <si>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</si>
  <si>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</si>
  <si>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</si>
  <si>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</si>
  <si>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</si>
  <si>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</si>
  <si>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</si>
  <si>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</si>
  <si>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</si>
  <si>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</si>
  <si>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</si>
  <si>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</si>
  <si>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</si>
  <si>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</si>
  <si>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</si>
  <si>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当該値(N-4)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</si>
  <si>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</si>
  <si>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</si>
  <si>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</si>
  <si>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</si>
  <si>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</si>
  <si>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京都府</t>
  </si>
  <si>
    <t>国民健康保険山城病院組合</t>
  </si>
  <si>
    <t>京都山城総合医療センター</t>
  </si>
  <si>
    <t>当然財務</t>
  </si>
  <si>
    <t>病院事業</t>
  </si>
  <si>
    <t>一般病院</t>
  </si>
  <si>
    <t>300床以上～400床未満</t>
  </si>
  <si>
    <t>非設置</t>
  </si>
  <si>
    <t>直営</t>
  </si>
  <si>
    <t>対象</t>
  </si>
  <si>
    <t>ド 透 I 未 訓</t>
  </si>
  <si>
    <t>救 臨 が 感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</si>
  <si>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</si>
  <si>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</si>
  <si>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</si>
  <si>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</si>
  <si>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</si>
  <si>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</si>
  <si>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</si>
  <si>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資産の老朽化の状況については、平成11、12年度に取得した病院本館建物の減価償却が進展し、有形固定資産全体の償却率は年々増加しているものの、類似団体との平均値からは大幅な乖離は無い。
　今後も経営状況を鑑みながら、山城南医療圏の医療需要に対して、地域に必要な医療機能を確保し、政策医療や良質な医療を安定的かつ継続的に提供するために、有形固定資産の適切な更新・整備を図りたい。</t>
    <rPh sb="4" eb="7">
      <t>ロウキュウカ</t>
    </rPh>
    <rPh sb="8" eb="10">
      <t>ジョウキョウ</t>
    </rPh>
    <rPh sb="16" eb="18">
      <t>ヘイセイ</t>
    </rPh>
    <rPh sb="23" eb="25">
      <t>ネンド</t>
    </rPh>
    <rPh sb="26" eb="28">
      <t>シュトク</t>
    </rPh>
    <rPh sb="30" eb="32">
      <t>ビョウイン</t>
    </rPh>
    <rPh sb="32" eb="34">
      <t>ホンカン</t>
    </rPh>
    <rPh sb="34" eb="36">
      <t>タテモノ</t>
    </rPh>
    <rPh sb="37" eb="39">
      <t>ゲンカ</t>
    </rPh>
    <rPh sb="39" eb="41">
      <t>ショウキャク</t>
    </rPh>
    <rPh sb="42" eb="44">
      <t>シンテン</t>
    </rPh>
    <rPh sb="46" eb="48">
      <t>ユウケイ</t>
    </rPh>
    <rPh sb="48" eb="50">
      <t>コテイ</t>
    </rPh>
    <rPh sb="50" eb="52">
      <t>シサン</t>
    </rPh>
    <rPh sb="52" eb="54">
      <t>ゼンタイ</t>
    </rPh>
    <rPh sb="55" eb="58">
      <t>ショウキャクリツ</t>
    </rPh>
    <rPh sb="59" eb="63">
      <t>ネンネンゾウカ</t>
    </rPh>
    <phoneticPr fontId="5"/>
  </si>
  <si>
    <t>　山城南圏域における、唯一の公立病院として、救急医療及び小児・周産期医療などの不採算部門に関わる政策的医療をはじめ、感染症医療及び災害医療、また、地域医療支援病院として、地域の医療機関等との密接な連携や専門外来など、地域医療の中核的な役割を担っている。
　令和5年4月からは、新たに回復期リハビリテーション病棟（34床）を開設し、京都府地域包括ケア構想のもと、当地域における急性期から回復期・在宅支援までシームレスな医療提供体制を構築した。
　</t>
    <rPh sb="45" eb="46">
      <t>カカ</t>
    </rPh>
    <rPh sb="63" eb="64">
      <t>オヨ</t>
    </rPh>
    <rPh sb="65" eb="67">
      <t>サイガイ</t>
    </rPh>
    <rPh sb="133" eb="134">
      <t>ツキ</t>
    </rPh>
    <rPh sb="138" eb="139">
      <t>アラ</t>
    </rPh>
    <rPh sb="141" eb="143">
      <t>カイフク</t>
    </rPh>
    <rPh sb="143" eb="144">
      <t>キ</t>
    </rPh>
    <rPh sb="153" eb="155">
      <t>ビョウトウ</t>
    </rPh>
    <rPh sb="158" eb="159">
      <t>ユカ</t>
    </rPh>
    <rPh sb="161" eb="163">
      <t>カイセツ</t>
    </rPh>
    <rPh sb="165" eb="167">
      <t>キョウト</t>
    </rPh>
    <rPh sb="167" eb="168">
      <t>フ</t>
    </rPh>
    <rPh sb="168" eb="170">
      <t>チイキ</t>
    </rPh>
    <rPh sb="170" eb="172">
      <t>ホウカツ</t>
    </rPh>
    <rPh sb="174" eb="176">
      <t>コウソウ</t>
    </rPh>
    <rPh sb="180" eb="181">
      <t>トウ</t>
    </rPh>
    <rPh sb="181" eb="183">
      <t>チイキ</t>
    </rPh>
    <rPh sb="187" eb="190">
      <t>キュウセイキ</t>
    </rPh>
    <rPh sb="192" eb="194">
      <t>カイフク</t>
    </rPh>
    <rPh sb="194" eb="195">
      <t>キ</t>
    </rPh>
    <rPh sb="196" eb="198">
      <t>ザイタク</t>
    </rPh>
    <rPh sb="198" eb="200">
      <t>シエン</t>
    </rPh>
    <rPh sb="208" eb="210">
      <t>イリョウ</t>
    </rPh>
    <rPh sb="210" eb="212">
      <t>テイキョウ</t>
    </rPh>
    <rPh sb="212" eb="213">
      <t>タイ</t>
    </rPh>
    <rPh sb="213" eb="214">
      <t>セイ</t>
    </rPh>
    <rPh sb="215" eb="217">
      <t>コウチク</t>
    </rPh>
    <phoneticPr fontId="5"/>
  </si>
  <si>
    <t>　病院経営は、コロナ後、受療行動の変化に伴う患者数の伸び悩み、各種補助金の廃止や減額、人件費、委託費及び社会情勢の変化に起因する光熱費、食材料費、診療材料費等の物価高騰により、大幅に悪化している。この危機的状況の改善を図るべく、公立病院経営強化プラン（第五次経営計画）に基づき、紹介・救急受入・広報活動等の更なる強化、適切なマンパワーの充実、費用の見直しによる経費削減、効率的な病床運用や稼働率の向上等に努め、引続き、持続可能な病院経営を確保していく。
　</t>
    <rPh sb="1" eb="3">
      <t>ビョウイン</t>
    </rPh>
    <rPh sb="3" eb="5">
      <t>ケイエイ</t>
    </rPh>
    <rPh sb="10" eb="11">
      <t>ゴ</t>
    </rPh>
    <rPh sb="14" eb="16">
      <t>コウドウ</t>
    </rPh>
    <rPh sb="17" eb="19">
      <t>ヘンカ</t>
    </rPh>
    <rPh sb="20" eb="21">
      <t>トモナ</t>
    </rPh>
    <rPh sb="22" eb="24">
      <t>カンジャ</t>
    </rPh>
    <rPh sb="24" eb="25">
      <t>スウ</t>
    </rPh>
    <rPh sb="26" eb="27">
      <t>ノ</t>
    </rPh>
    <rPh sb="28" eb="29">
      <t>ナヤ</t>
    </rPh>
    <rPh sb="31" eb="33">
      <t>カクシュ</t>
    </rPh>
    <rPh sb="33" eb="36">
      <t>ホジョキン</t>
    </rPh>
    <rPh sb="37" eb="39">
      <t>ハイシ</t>
    </rPh>
    <rPh sb="40" eb="42">
      <t>ゲンガク</t>
    </rPh>
    <rPh sb="43" eb="46">
      <t>ジンケンヒ</t>
    </rPh>
    <rPh sb="47" eb="49">
      <t>イタク</t>
    </rPh>
    <rPh sb="49" eb="50">
      <t>ヒ</t>
    </rPh>
    <rPh sb="50" eb="51">
      <t>オヨ</t>
    </rPh>
    <rPh sb="52" eb="54">
      <t>シャカイ</t>
    </rPh>
    <rPh sb="54" eb="56">
      <t>ジョウセイ</t>
    </rPh>
    <rPh sb="57" eb="59">
      <t>ヘンカ</t>
    </rPh>
    <rPh sb="60" eb="61">
      <t>オ</t>
    </rPh>
    <rPh sb="61" eb="62">
      <t>イン</t>
    </rPh>
    <rPh sb="64" eb="67">
      <t>コウネツヒ</t>
    </rPh>
    <rPh sb="78" eb="79">
      <t>トウ</t>
    </rPh>
    <rPh sb="88" eb="90">
      <t>オオハバ</t>
    </rPh>
    <rPh sb="91" eb="93">
      <t>アッカ</t>
    </rPh>
    <rPh sb="100" eb="103">
      <t>キキテキ</t>
    </rPh>
    <rPh sb="103" eb="105">
      <t>ジョウキョウ</t>
    </rPh>
    <rPh sb="106" eb="108">
      <t>カイゼン</t>
    </rPh>
    <rPh sb="109" eb="110">
      <t>ハカ</t>
    </rPh>
    <rPh sb="114" eb="116">
      <t>コウリツ</t>
    </rPh>
    <rPh sb="116" eb="118">
      <t>ビョウイン</t>
    </rPh>
    <rPh sb="118" eb="120">
      <t>ケイエイ</t>
    </rPh>
    <rPh sb="120" eb="122">
      <t>キョウカ</t>
    </rPh>
    <rPh sb="126" eb="127">
      <t>ダイ</t>
    </rPh>
    <rPh sb="127" eb="129">
      <t>ゴジ</t>
    </rPh>
    <rPh sb="129" eb="131">
      <t>ケイエイ</t>
    </rPh>
    <rPh sb="131" eb="133">
      <t>ケイカク</t>
    </rPh>
    <rPh sb="135" eb="136">
      <t>モト</t>
    </rPh>
    <rPh sb="159" eb="161">
      <t>テキセツ</t>
    </rPh>
    <rPh sb="168" eb="170">
      <t>ジュウジツ</t>
    </rPh>
    <rPh sb="171" eb="173">
      <t>ヒヨウ</t>
    </rPh>
    <rPh sb="174" eb="176">
      <t>ミナオ</t>
    </rPh>
    <rPh sb="180" eb="182">
      <t>ケイヒ</t>
    </rPh>
    <rPh sb="182" eb="184">
      <t>サクゲン</t>
    </rPh>
    <rPh sb="185" eb="188">
      <t>コウリツテキ</t>
    </rPh>
    <rPh sb="189" eb="190">
      <t>ビョウ</t>
    </rPh>
    <rPh sb="190" eb="191">
      <t>ユカ</t>
    </rPh>
    <rPh sb="191" eb="193">
      <t>ウンヨウ</t>
    </rPh>
    <rPh sb="194" eb="196">
      <t>カドウ</t>
    </rPh>
    <rPh sb="196" eb="197">
      <t>リツ</t>
    </rPh>
    <rPh sb="198" eb="200">
      <t>コウジョウ</t>
    </rPh>
    <rPh sb="200" eb="201">
      <t>トウ</t>
    </rPh>
    <rPh sb="202" eb="203">
      <t>ツト</t>
    </rPh>
    <rPh sb="205" eb="207">
      <t>ヒキツヅ</t>
    </rPh>
    <rPh sb="209" eb="211">
      <t>ジゾク</t>
    </rPh>
    <rPh sb="211" eb="213">
      <t>カノウ</t>
    </rPh>
    <rPh sb="214" eb="216">
      <t>ビョウイン</t>
    </rPh>
    <rPh sb="216" eb="218">
      <t>ケイエイ</t>
    </rPh>
    <rPh sb="219" eb="221">
      <t>カクホ</t>
    </rPh>
    <phoneticPr fontId="5"/>
  </si>
  <si>
    <t>　令和5年度決算において経常収支比率は、回復期リハビリテーション病棟の開設に伴い、入院患者数及び入院収益は増加した一方で、コロナ関連補助金の減額・廃止により補助金収入が減少し、前年度より6.9％低下した。病床利用率については、急性期病棟及び地域包括ケア病棟の患者数が減少し、前年度より3.8％低下した。引続き、マンパワー充実による受入体制の整備、救急搬送受容率の強化、地域医療機関との連携強化等を推進し、健全経営に努めたい。</t>
    <rPh sb="1" eb="3">
      <t>レイワ</t>
    </rPh>
    <rPh sb="4" eb="6">
      <t>ネンド</t>
    </rPh>
    <rPh sb="6" eb="8">
      <t>ケッサン</t>
    </rPh>
    <rPh sb="12" eb="14">
      <t>ケイジョウ</t>
    </rPh>
    <rPh sb="14" eb="16">
      <t>シュウシ</t>
    </rPh>
    <rPh sb="16" eb="18">
      <t>ヒリツ</t>
    </rPh>
    <rPh sb="20" eb="22">
      <t>カイフク</t>
    </rPh>
    <rPh sb="22" eb="23">
      <t>キ</t>
    </rPh>
    <rPh sb="32" eb="34">
      <t>ビョウトウ</t>
    </rPh>
    <rPh sb="35" eb="36">
      <t>カイ</t>
    </rPh>
    <rPh sb="36" eb="37">
      <t>セツ</t>
    </rPh>
    <rPh sb="38" eb="39">
      <t>トモナ</t>
    </rPh>
    <rPh sb="41" eb="43">
      <t>ニュウイン</t>
    </rPh>
    <rPh sb="43" eb="45">
      <t>カンジャ</t>
    </rPh>
    <rPh sb="45" eb="46">
      <t>スウ</t>
    </rPh>
    <rPh sb="46" eb="47">
      <t>オヨ</t>
    </rPh>
    <rPh sb="48" eb="50">
      <t>ニュウイン</t>
    </rPh>
    <rPh sb="50" eb="52">
      <t>シュウエキ</t>
    </rPh>
    <rPh sb="53" eb="55">
      <t>ゾウカ</t>
    </rPh>
    <rPh sb="57" eb="59">
      <t>イッポウ</t>
    </rPh>
    <rPh sb="64" eb="66">
      <t>カンレン</t>
    </rPh>
    <rPh sb="66" eb="69">
      <t>ホジョキン</t>
    </rPh>
    <rPh sb="70" eb="72">
      <t>ゲンガク</t>
    </rPh>
    <rPh sb="73" eb="75">
      <t>ハイシ</t>
    </rPh>
    <rPh sb="78" eb="81">
      <t>ホジョキン</t>
    </rPh>
    <rPh sb="81" eb="83">
      <t>シュウニュウ</t>
    </rPh>
    <rPh sb="84" eb="86">
      <t>ゲンショウ</t>
    </rPh>
    <rPh sb="88" eb="91">
      <t>ゼンネンド</t>
    </rPh>
    <rPh sb="97" eb="99">
      <t>テイカ</t>
    </rPh>
    <rPh sb="102" eb="104">
      <t>ビョウショウ</t>
    </rPh>
    <rPh sb="104" eb="107">
      <t>リヨウリツ</t>
    </rPh>
    <rPh sb="113" eb="115">
      <t>キュウセイ</t>
    </rPh>
    <rPh sb="115" eb="116">
      <t>キ</t>
    </rPh>
    <rPh sb="116" eb="118">
      <t>ビョウトウ</t>
    </rPh>
    <rPh sb="118" eb="119">
      <t>オヨ</t>
    </rPh>
    <rPh sb="120" eb="122">
      <t>チイキ</t>
    </rPh>
    <rPh sb="122" eb="124">
      <t>ホウカツ</t>
    </rPh>
    <rPh sb="126" eb="128">
      <t>ビョウトウ</t>
    </rPh>
    <rPh sb="129" eb="131">
      <t>カンジャ</t>
    </rPh>
    <rPh sb="131" eb="132">
      <t>スウ</t>
    </rPh>
    <rPh sb="133" eb="135">
      <t>ゲンショウ</t>
    </rPh>
    <rPh sb="137" eb="140">
      <t>ゼンネンド</t>
    </rPh>
    <rPh sb="146" eb="148">
      <t>テイカ</t>
    </rPh>
    <rPh sb="151" eb="153">
      <t>ヒキツヅ</t>
    </rPh>
    <rPh sb="160" eb="162">
      <t>ジュウジツ</t>
    </rPh>
    <rPh sb="165" eb="167">
      <t>ウケイレ</t>
    </rPh>
    <rPh sb="167" eb="169">
      <t>タイセイ</t>
    </rPh>
    <rPh sb="170" eb="172">
      <t>セイビ</t>
    </rPh>
    <rPh sb="173" eb="175">
      <t>キュウキュウ</t>
    </rPh>
    <rPh sb="175" eb="177">
      <t>ハンソウ</t>
    </rPh>
    <rPh sb="177" eb="179">
      <t>ジュヨウ</t>
    </rPh>
    <rPh sb="179" eb="180">
      <t>リツ</t>
    </rPh>
    <rPh sb="181" eb="183">
      <t>キョウカ</t>
    </rPh>
    <rPh sb="184" eb="186">
      <t>チイキ</t>
    </rPh>
    <rPh sb="186" eb="188">
      <t>イリョウ</t>
    </rPh>
    <rPh sb="188" eb="190">
      <t>キカン</t>
    </rPh>
    <rPh sb="192" eb="194">
      <t>レンケイ</t>
    </rPh>
    <rPh sb="194" eb="196">
      <t>キョウカ</t>
    </rPh>
    <rPh sb="196" eb="197">
      <t>トウ</t>
    </rPh>
    <rPh sb="198" eb="200">
      <t>スイシン</t>
    </rPh>
    <rPh sb="202" eb="204">
      <t>ケンゼン</t>
    </rPh>
    <rPh sb="204" eb="206">
      <t>ケイエイ</t>
    </rPh>
    <rPh sb="207" eb="208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</si>
</sst>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0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10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1.xml" />
</Relationships>
</file>

<file path=xl/charts/_rels/chart1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2.xml" />
</Relationships>
</file>

<file path=xl/charts/_rels/chart1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3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72.400000000000006</c:v>
                </c:pt>
                <c:pt idx="1">
                  <c:v>66.3</c:v>
                </c:pt>
                <c:pt idx="2">
                  <c:v>67.599999999999994</c:v>
                </c:pt>
                <c:pt idx="3">
                  <c:v>69.900000000000006</c:v>
                </c:pt>
                <c:pt idx="4">
                  <c:v>66.099999999999994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C6-4509-942B-D4B56948E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34176"/>
        <c:axId val="8283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74.400000000000006</c:v>
                </c:pt>
                <c:pt idx="1">
                  <c:v>66.5</c:v>
                </c:pt>
                <c:pt idx="2">
                  <c:v>66.8</c:v>
                </c:pt>
                <c:pt idx="3">
                  <c:v>66.599999999999994</c:v>
                </c:pt>
                <c:pt idx="4">
                  <c:v>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C6-4509-942B-D4B56948E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34176"/>
        <c:axId val="82836096"/>
      </c:lineChart>
      <c:catAx>
        <c:axId val="828341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2836096"/>
        <c:crosses val="autoZero"/>
        <c:auto val="1"/>
        <c:lblAlgn val="ctr"/>
        <c:lblOffset val="100"/>
        <c:noMultiLvlLbl val="1"/>
      </c:catAx>
      <c:valAx>
        <c:axId val="8283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2834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17130</c:v>
                </c:pt>
                <c:pt idx="1">
                  <c:v>17988</c:v>
                </c:pt>
                <c:pt idx="2">
                  <c:v>18744</c:v>
                </c:pt>
                <c:pt idx="3">
                  <c:v>18354</c:v>
                </c:pt>
                <c:pt idx="4">
                  <c:v>19166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E-4604-AE4F-D86F47CCA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50112"/>
        <c:axId val="8705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15111</c:v>
                </c:pt>
                <c:pt idx="1">
                  <c:v>15986</c:v>
                </c:pt>
                <c:pt idx="2">
                  <c:v>16421</c:v>
                </c:pt>
                <c:pt idx="3">
                  <c:v>17279</c:v>
                </c:pt>
                <c:pt idx="4">
                  <c:v>17851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E-4604-AE4F-D86F47CCA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50112"/>
        <c:axId val="87052288"/>
      </c:lineChart>
      <c:catAx>
        <c:axId val="87050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7052288"/>
        <c:crosses val="autoZero"/>
        <c:auto val="1"/>
        <c:lblAlgn val="ctr"/>
        <c:lblOffset val="100"/>
        <c:noMultiLvlLbl val="1"/>
      </c:catAx>
      <c:valAx>
        <c:axId val="8705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7050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51126</c:v>
                </c:pt>
                <c:pt idx="1">
                  <c:v>54388</c:v>
                </c:pt>
                <c:pt idx="2">
                  <c:v>55903</c:v>
                </c:pt>
                <c:pt idx="3">
                  <c:v>59748</c:v>
                </c:pt>
                <c:pt idx="4">
                  <c:v>57456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4-4B9C-86C3-CB844E976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94400"/>
        <c:axId val="8709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53523</c:v>
                </c:pt>
                <c:pt idx="1">
                  <c:v>57368</c:v>
                </c:pt>
                <c:pt idx="2">
                  <c:v>59838</c:v>
                </c:pt>
                <c:pt idx="3">
                  <c:v>62697</c:v>
                </c:pt>
                <c:pt idx="4">
                  <c:v>62059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74-4B9C-86C3-CB844E976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94400"/>
        <c:axId val="87096320"/>
      </c:lineChart>
      <c:catAx>
        <c:axId val="87094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7096320"/>
        <c:crosses val="autoZero"/>
        <c:auto val="1"/>
        <c:lblAlgn val="ctr"/>
        <c:lblOffset val="100"/>
        <c:noMultiLvlLbl val="1"/>
      </c:catAx>
      <c:valAx>
        <c:axId val="8709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7094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8.1999999999999993</c:v>
                </c:pt>
                <c:pt idx="1">
                  <c:v>10.3</c:v>
                </c:pt>
                <c:pt idx="2">
                  <c:v>4.8</c:v>
                </c:pt>
                <c:pt idx="3">
                  <c:v>0</c:v>
                </c:pt>
                <c:pt idx="4">
                  <c:v>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83-463E-B83B-77A4F49A9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59552"/>
        <c:axId val="87161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75.099999999999994</c:v>
                </c:pt>
                <c:pt idx="1">
                  <c:v>83.2</c:v>
                </c:pt>
                <c:pt idx="2">
                  <c:v>84.6</c:v>
                </c:pt>
                <c:pt idx="3">
                  <c:v>67.8</c:v>
                </c:pt>
                <c:pt idx="4">
                  <c:v>61.8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83-463E-B83B-77A4F49A9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59552"/>
        <c:axId val="87161472"/>
      </c:lineChart>
      <c:catAx>
        <c:axId val="87159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7161472"/>
        <c:crosses val="autoZero"/>
        <c:auto val="1"/>
        <c:lblAlgn val="ctr"/>
        <c:lblOffset val="100"/>
        <c:noMultiLvlLbl val="1"/>
      </c:catAx>
      <c:valAx>
        <c:axId val="87161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7159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96.8</c:v>
                </c:pt>
                <c:pt idx="1">
                  <c:v>91.2</c:v>
                </c:pt>
                <c:pt idx="2">
                  <c:v>93</c:v>
                </c:pt>
                <c:pt idx="3">
                  <c:v>93.2</c:v>
                </c:pt>
                <c:pt idx="4">
                  <c:v>91.5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7E-40F7-9CB3-7F9BB1EA0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67616"/>
        <c:axId val="85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86.5</c:v>
                </c:pt>
                <c:pt idx="1">
                  <c:v>81.400000000000006</c:v>
                </c:pt>
                <c:pt idx="2">
                  <c:v>83.7</c:v>
                </c:pt>
                <c:pt idx="3">
                  <c:v>84</c:v>
                </c:pt>
                <c:pt idx="4">
                  <c:v>83.4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7E-40F7-9CB3-7F9BB1EA0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7616"/>
        <c:axId val="85969536"/>
      </c:lineChart>
      <c:catAx>
        <c:axId val="85967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5969536"/>
        <c:crosses val="autoZero"/>
        <c:auto val="1"/>
        <c:lblAlgn val="ctr"/>
        <c:lblOffset val="100"/>
        <c:noMultiLvlLbl val="1"/>
      </c:catAx>
      <c:valAx>
        <c:axId val="85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5967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97.5</c:v>
                </c:pt>
                <c:pt idx="1">
                  <c:v>91.9</c:v>
                </c:pt>
                <c:pt idx="2">
                  <c:v>93.7</c:v>
                </c:pt>
                <c:pt idx="3">
                  <c:v>93.8</c:v>
                </c:pt>
                <c:pt idx="4">
                  <c:v>92.1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24-4C82-B631-5A3A1C9F4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020480"/>
        <c:axId val="8602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89.3</c:v>
                </c:pt>
                <c:pt idx="1">
                  <c:v>84.1</c:v>
                </c:pt>
                <c:pt idx="2">
                  <c:v>86.3</c:v>
                </c:pt>
                <c:pt idx="3">
                  <c:v>86.6</c:v>
                </c:pt>
                <c:pt idx="4">
                  <c:v>86.2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24-4C82-B631-5A3A1C9F4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20480"/>
        <c:axId val="86022400"/>
      </c:lineChart>
      <c:catAx>
        <c:axId val="860204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6022400"/>
        <c:crosses val="autoZero"/>
        <c:auto val="1"/>
        <c:lblAlgn val="ctr"/>
        <c:lblOffset val="100"/>
        <c:noMultiLvlLbl val="1"/>
      </c:catAx>
      <c:valAx>
        <c:axId val="8602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6020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100.6</c:v>
                </c:pt>
                <c:pt idx="1">
                  <c:v>99</c:v>
                </c:pt>
                <c:pt idx="2">
                  <c:v>104.9</c:v>
                </c:pt>
                <c:pt idx="3">
                  <c:v>105.3</c:v>
                </c:pt>
                <c:pt idx="4">
                  <c:v>98.4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4A-4DA6-B6EF-C704244DA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065152"/>
        <c:axId val="86067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</c:v>
                </c:pt>
                <c:pt idx="1">
                  <c:v>102.4</c:v>
                </c:pt>
                <c:pt idx="2">
                  <c:v>107.2</c:v>
                </c:pt>
                <c:pt idx="3">
                  <c:v>104.8</c:v>
                </c:pt>
                <c:pt idx="4">
                  <c:v>95.8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4A-4DA6-B6EF-C704244DA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65152"/>
        <c:axId val="86067072"/>
      </c:lineChart>
      <c:catAx>
        <c:axId val="86065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6067072"/>
        <c:crosses val="autoZero"/>
        <c:auto val="1"/>
        <c:lblAlgn val="ctr"/>
        <c:lblOffset val="100"/>
        <c:noMultiLvlLbl val="1"/>
      </c:catAx>
      <c:valAx>
        <c:axId val="86067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86065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49</c:v>
                </c:pt>
                <c:pt idx="1">
                  <c:v>50</c:v>
                </c:pt>
                <c:pt idx="2">
                  <c:v>52.8</c:v>
                </c:pt>
                <c:pt idx="3">
                  <c:v>53.4</c:v>
                </c:pt>
                <c:pt idx="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F9-4307-89B3-51CFD249E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07264"/>
        <c:axId val="8610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52.9</c:v>
                </c:pt>
                <c:pt idx="1">
                  <c:v>54.3</c:v>
                </c:pt>
                <c:pt idx="2">
                  <c:v>54.9</c:v>
                </c:pt>
                <c:pt idx="3">
                  <c:v>56.1</c:v>
                </c:pt>
                <c:pt idx="4">
                  <c:v>57.5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F9-4307-89B3-51CFD249E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07264"/>
        <c:axId val="86109184"/>
      </c:lineChart>
      <c:catAx>
        <c:axId val="8610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6109184"/>
        <c:crosses val="autoZero"/>
        <c:auto val="1"/>
        <c:lblAlgn val="ctr"/>
        <c:lblOffset val="100"/>
        <c:noMultiLvlLbl val="1"/>
      </c:catAx>
      <c:valAx>
        <c:axId val="8610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610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66</c:v>
                </c:pt>
                <c:pt idx="1">
                  <c:v>60.1</c:v>
                </c:pt>
                <c:pt idx="2">
                  <c:v>65.5</c:v>
                </c:pt>
                <c:pt idx="3">
                  <c:v>64.5</c:v>
                </c:pt>
                <c:pt idx="4">
                  <c:v>68.099999999999994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86-4182-95E3-1ED8C7DC3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91584"/>
        <c:axId val="8629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69.400000000000006</c:v>
                </c:pt>
                <c:pt idx="1">
                  <c:v>69.900000000000006</c:v>
                </c:pt>
                <c:pt idx="2">
                  <c:v>68.8</c:v>
                </c:pt>
                <c:pt idx="3">
                  <c:v>69.7</c:v>
                </c:pt>
                <c:pt idx="4">
                  <c:v>70.400000000000006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86-4182-95E3-1ED8C7DC3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91584"/>
        <c:axId val="86293504"/>
      </c:lineChart>
      <c:catAx>
        <c:axId val="86291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6293504"/>
        <c:crosses val="autoZero"/>
        <c:auto val="1"/>
        <c:lblAlgn val="ctr"/>
        <c:lblOffset val="100"/>
        <c:noMultiLvlLbl val="1"/>
      </c:catAx>
      <c:valAx>
        <c:axId val="8629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6291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40041006</c:v>
                </c:pt>
                <c:pt idx="1">
                  <c:v>40713595</c:v>
                </c:pt>
                <c:pt idx="2">
                  <c:v>40954093</c:v>
                </c:pt>
                <c:pt idx="3">
                  <c:v>42475034</c:v>
                </c:pt>
                <c:pt idx="4">
                  <c:v>38854008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0A-4D5C-A08E-BDE5A8639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90208"/>
        <c:axId val="8659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49696718</c:v>
                </c:pt>
                <c:pt idx="1">
                  <c:v>50234873</c:v>
                </c:pt>
                <c:pt idx="2">
                  <c:v>50294422</c:v>
                </c:pt>
                <c:pt idx="3">
                  <c:v>49693831</c:v>
                </c:pt>
                <c:pt idx="4">
                  <c:v>50513249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0A-4D5C-A08E-BDE5A8639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90208"/>
        <c:axId val="86592128"/>
      </c:lineChart>
      <c:catAx>
        <c:axId val="86590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6592128"/>
        <c:crosses val="autoZero"/>
        <c:auto val="1"/>
        <c:lblAlgn val="ctr"/>
        <c:lblOffset val="100"/>
        <c:noMultiLvlLbl val="1"/>
      </c:catAx>
      <c:valAx>
        <c:axId val="86592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6590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25.2</c:v>
                </c:pt>
                <c:pt idx="1">
                  <c:v>26</c:v>
                </c:pt>
                <c:pt idx="2">
                  <c:v>27.1</c:v>
                </c:pt>
                <c:pt idx="3">
                  <c:v>26.4</c:v>
                </c:pt>
                <c:pt idx="4">
                  <c:v>26.9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23-41BD-969D-C6B7452B1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38976"/>
        <c:axId val="8664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24.2</c:v>
                </c:pt>
                <c:pt idx="1">
                  <c:v>24.1</c:v>
                </c:pt>
                <c:pt idx="2">
                  <c:v>23.9</c:v>
                </c:pt>
                <c:pt idx="3">
                  <c:v>24.4</c:v>
                </c:pt>
                <c:pt idx="4">
                  <c:v>25.7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23-41BD-969D-C6B7452B1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38976"/>
        <c:axId val="86640896"/>
      </c:lineChart>
      <c:catAx>
        <c:axId val="86638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6640896"/>
        <c:crosses val="autoZero"/>
        <c:auto val="1"/>
        <c:lblAlgn val="ctr"/>
        <c:lblOffset val="100"/>
        <c:noMultiLvlLbl val="1"/>
      </c:catAx>
      <c:valAx>
        <c:axId val="8664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6638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49.5</c:v>
                </c:pt>
                <c:pt idx="1">
                  <c:v>55.9</c:v>
                </c:pt>
                <c:pt idx="2">
                  <c:v>53.5</c:v>
                </c:pt>
                <c:pt idx="3">
                  <c:v>53.5</c:v>
                </c:pt>
                <c:pt idx="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AB-440A-9DC4-B55A40164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81856"/>
        <c:axId val="8669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56.2</c:v>
                </c:pt>
                <c:pt idx="1">
                  <c:v>60.8</c:v>
                </c:pt>
                <c:pt idx="2">
                  <c:v>57.4</c:v>
                </c:pt>
                <c:pt idx="3">
                  <c:v>55.7</c:v>
                </c:pt>
                <c:pt idx="4">
                  <c:v>57.2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AB-440A-9DC4-B55A40164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81856"/>
        <c:axId val="86692224"/>
      </c:lineChart>
      <c:catAx>
        <c:axId val="866818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6692224"/>
        <c:crosses val="autoZero"/>
        <c:auto val="1"/>
        <c:lblAlgn val="ctr"/>
        <c:lblOffset val="100"/>
        <c:noMultiLvlLbl val="1"/>
      </c:catAx>
      <c:valAx>
        <c:axId val="86692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6681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12" Type="http://schemas.openxmlformats.org/officeDocument/2006/relationships/chart" Target="../charts/chart12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=""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A46" zoomScale="81" zoomScaleNormal="81" zoomScaleSheetLayoutView="70" workbookViewId="0">
      <selection activeCell="NJ39" sqref="NJ39:NX51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65" t="str">
        <f>データ!H6</f>
        <v>京都府国民健康保険山城病院組合　京都山城総合医療センター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>
      <c r="A8" s="2"/>
      <c r="B8" s="78" t="str">
        <f>データ!K6</f>
        <v>当然財務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80"/>
      <c r="AU8" s="78" t="str">
        <f>データ!L6</f>
        <v>病院事業</v>
      </c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80"/>
      <c r="CN8" s="78" t="str">
        <f>データ!M6</f>
        <v>一般病院</v>
      </c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80"/>
      <c r="EG8" s="78" t="str">
        <f>データ!N6</f>
        <v>300床以上～400床未満</v>
      </c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80"/>
      <c r="FZ8" s="78" t="str">
        <f>データ!O7</f>
        <v>非設置</v>
      </c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80"/>
      <c r="ID8" s="81">
        <f>データ!Z6</f>
        <v>345</v>
      </c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3"/>
      <c r="JW8" s="81" t="str">
        <f>データ!AA6</f>
        <v>-</v>
      </c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3"/>
      <c r="LP8" s="81" t="str">
        <f>データ!AB6</f>
        <v>-</v>
      </c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3"/>
      <c r="NI8" s="3"/>
      <c r="NJ8" s="84" t="s">
        <v>10</v>
      </c>
      <c r="NK8" s="85"/>
      <c r="NL8" s="72" t="s">
        <v>11</v>
      </c>
      <c r="NM8" s="72"/>
      <c r="NN8" s="72"/>
      <c r="NO8" s="72"/>
      <c r="NP8" s="72"/>
      <c r="NQ8" s="72"/>
      <c r="NR8" s="72"/>
      <c r="NS8" s="72"/>
      <c r="NT8" s="72"/>
      <c r="NU8" s="72"/>
      <c r="NV8" s="72"/>
      <c r="NW8" s="73"/>
      <c r="NX8" s="3"/>
    </row>
    <row r="9" spans="1:388" ht="18.75" customHeight="1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74" t="s">
        <v>20</v>
      </c>
      <c r="NK9" s="75"/>
      <c r="NL9" s="76" t="s">
        <v>21</v>
      </c>
      <c r="NM9" s="76"/>
      <c r="NN9" s="76"/>
      <c r="NO9" s="76"/>
      <c r="NP9" s="76"/>
      <c r="NQ9" s="76"/>
      <c r="NR9" s="76"/>
      <c r="NS9" s="76"/>
      <c r="NT9" s="76"/>
      <c r="NU9" s="76"/>
      <c r="NV9" s="76"/>
      <c r="NW9" s="77"/>
      <c r="NX9" s="3"/>
    </row>
    <row r="10" spans="1:388" ht="18.75" customHeight="1">
      <c r="A10" s="2"/>
      <c r="B10" s="78" t="str">
        <f>データ!P6</f>
        <v>直営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80"/>
      <c r="AU10" s="81">
        <f>データ!Q6</f>
        <v>25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3"/>
      <c r="CN10" s="78" t="str">
        <f>データ!R6</f>
        <v>対象</v>
      </c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80"/>
      <c r="EG10" s="78" t="str">
        <f>データ!S6</f>
        <v>ド 透 I 未 訓</v>
      </c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80"/>
      <c r="FZ10" s="78" t="str">
        <f>データ!T6</f>
        <v>救 臨 が 感 災 地 輪</v>
      </c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80"/>
      <c r="ID10" s="81" t="str">
        <f>データ!AC6</f>
        <v>-</v>
      </c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  <c r="JC10" s="82"/>
      <c r="JD10" s="82"/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3"/>
      <c r="JW10" s="81">
        <f>データ!AD6</f>
        <v>10</v>
      </c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3"/>
      <c r="LP10" s="81">
        <f>データ!AE6</f>
        <v>355</v>
      </c>
      <c r="LQ10" s="82"/>
      <c r="LR10" s="82"/>
      <c r="LS10" s="82"/>
      <c r="LT10" s="82"/>
      <c r="LU10" s="82"/>
      <c r="LV10" s="82"/>
      <c r="LW10" s="82"/>
      <c r="LX10" s="82"/>
      <c r="LY10" s="82"/>
      <c r="LZ10" s="82"/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3"/>
      <c r="NI10" s="2"/>
      <c r="NJ10" s="88" t="s">
        <v>22</v>
      </c>
      <c r="NK10" s="89"/>
      <c r="NL10" s="86" t="s">
        <v>23</v>
      </c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7"/>
      <c r="NX10" s="3"/>
    </row>
    <row r="11" spans="1:388" ht="18.75" customHeight="1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1" t="str">
        <f>データ!U6</f>
        <v>-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3"/>
      <c r="AU12" s="81">
        <f>データ!V6</f>
        <v>25183</v>
      </c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3"/>
      <c r="CN12" s="78" t="str">
        <f>データ!W6</f>
        <v>非該当</v>
      </c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80"/>
      <c r="EG12" s="78" t="str">
        <f>データ!X6</f>
        <v>非該当</v>
      </c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80"/>
      <c r="FZ12" s="78" t="str">
        <f>データ!Y6</f>
        <v>７：１</v>
      </c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80"/>
      <c r="ID12" s="81">
        <f>データ!AF6</f>
        <v>312</v>
      </c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  <c r="IX12" s="82"/>
      <c r="IY12" s="82"/>
      <c r="IZ12" s="82"/>
      <c r="JA12" s="82"/>
      <c r="JB12" s="82"/>
      <c r="JC12" s="82"/>
      <c r="JD12" s="82"/>
      <c r="JE12" s="82"/>
      <c r="JF12" s="82"/>
      <c r="JG12" s="82"/>
      <c r="JH12" s="82"/>
      <c r="JI12" s="82"/>
      <c r="JJ12" s="82"/>
      <c r="JK12" s="82"/>
      <c r="JL12" s="82"/>
      <c r="JM12" s="82"/>
      <c r="JN12" s="82"/>
      <c r="JO12" s="82"/>
      <c r="JP12" s="82"/>
      <c r="JQ12" s="82"/>
      <c r="JR12" s="82"/>
      <c r="JS12" s="82"/>
      <c r="JT12" s="82"/>
      <c r="JU12" s="82"/>
      <c r="JV12" s="83"/>
      <c r="JW12" s="81" t="str">
        <f>データ!AG6</f>
        <v>-</v>
      </c>
      <c r="JX12" s="82"/>
      <c r="JY12" s="82"/>
      <c r="JZ12" s="82"/>
      <c r="KA12" s="82"/>
      <c r="KB12" s="82"/>
      <c r="KC12" s="82"/>
      <c r="KD12" s="82"/>
      <c r="KE12" s="82"/>
      <c r="KF12" s="82"/>
      <c r="KG12" s="82"/>
      <c r="KH12" s="82"/>
      <c r="KI12" s="82"/>
      <c r="KJ12" s="82"/>
      <c r="KK12" s="82"/>
      <c r="KL12" s="82"/>
      <c r="KM12" s="82"/>
      <c r="KN12" s="82"/>
      <c r="KO12" s="82"/>
      <c r="KP12" s="82"/>
      <c r="KQ12" s="82"/>
      <c r="KR12" s="82"/>
      <c r="KS12" s="82"/>
      <c r="KT12" s="82"/>
      <c r="KU12" s="82"/>
      <c r="KV12" s="82"/>
      <c r="KW12" s="82"/>
      <c r="KX12" s="82"/>
      <c r="KY12" s="82"/>
      <c r="KZ12" s="82"/>
      <c r="LA12" s="82"/>
      <c r="LB12" s="82"/>
      <c r="LC12" s="82"/>
      <c r="LD12" s="82"/>
      <c r="LE12" s="82"/>
      <c r="LF12" s="82"/>
      <c r="LG12" s="82"/>
      <c r="LH12" s="82"/>
      <c r="LI12" s="82"/>
      <c r="LJ12" s="82"/>
      <c r="LK12" s="82"/>
      <c r="LL12" s="82"/>
      <c r="LM12" s="82"/>
      <c r="LN12" s="82"/>
      <c r="LO12" s="83"/>
      <c r="LP12" s="81">
        <f>データ!AH6</f>
        <v>312</v>
      </c>
      <c r="LQ12" s="82"/>
      <c r="LR12" s="82"/>
      <c r="LS12" s="82"/>
      <c r="LT12" s="82"/>
      <c r="LU12" s="82"/>
      <c r="LV12" s="82"/>
      <c r="LW12" s="82"/>
      <c r="LX12" s="82"/>
      <c r="LY12" s="82"/>
      <c r="LZ12" s="82"/>
      <c r="MA12" s="82"/>
      <c r="MB12" s="82"/>
      <c r="MC12" s="82"/>
      <c r="MD12" s="82"/>
      <c r="ME12" s="82"/>
      <c r="MF12" s="82"/>
      <c r="MG12" s="82"/>
      <c r="MH12" s="82"/>
      <c r="MI12" s="82"/>
      <c r="MJ12" s="82"/>
      <c r="MK12" s="82"/>
      <c r="ML12" s="82"/>
      <c r="MM12" s="82"/>
      <c r="MN12" s="82"/>
      <c r="MO12" s="82"/>
      <c r="MP12" s="82"/>
      <c r="MQ12" s="82"/>
      <c r="MR12" s="82"/>
      <c r="MS12" s="82"/>
      <c r="MT12" s="82"/>
      <c r="MU12" s="82"/>
      <c r="MV12" s="82"/>
      <c r="MW12" s="82"/>
      <c r="MX12" s="82"/>
      <c r="MY12" s="82"/>
      <c r="MZ12" s="82"/>
      <c r="NA12" s="82"/>
      <c r="NB12" s="82"/>
      <c r="NC12" s="82"/>
      <c r="ND12" s="82"/>
      <c r="NE12" s="82"/>
      <c r="NF12" s="82"/>
      <c r="NG12" s="82"/>
      <c r="NH12" s="83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5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>
      <c r="A16" s="7"/>
      <c r="B16" s="8"/>
      <c r="C16" s="9"/>
      <c r="D16" s="9"/>
      <c r="E16" s="9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9"/>
      <c r="NF16" s="9"/>
      <c r="NG16" s="9"/>
      <c r="NH16" s="10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40</v>
      </c>
      <c r="NK18" s="91"/>
      <c r="NL18" s="91"/>
      <c r="NM18" s="94" t="s">
        <v>41</v>
      </c>
      <c r="NN18" s="95"/>
      <c r="NO18" s="90" t="s">
        <v>40</v>
      </c>
      <c r="NP18" s="91"/>
      <c r="NQ18" s="91"/>
      <c r="NR18" s="94" t="s">
        <v>41</v>
      </c>
      <c r="NS18" s="95"/>
      <c r="NT18" s="90" t="s">
        <v>40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185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R01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R02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R03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R04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R05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R01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R02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R03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R04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R05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R01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R02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R03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R04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R05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R01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R02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R03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R04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R05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100.6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99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104.9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105.3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98.4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97.5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91.9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93.7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93.8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92.1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96.8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91.2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93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93.2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91.5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72.400000000000006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66.3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67.599999999999994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69.900000000000006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66.099999999999994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97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102.4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107.2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104.8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95.8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89.3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84.1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86.3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86.6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86.2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86.5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81.400000000000006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83.7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84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83.4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74.400000000000006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66.5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66.8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66.599999999999994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68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9" t="s">
        <v>62</v>
      </c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OC35" s="16" t="s">
        <v>63</v>
      </c>
    </row>
    <row r="36" spans="1:393" ht="13.5" customHeight="1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6" t="s">
        <v>64</v>
      </c>
    </row>
    <row r="37" spans="1:393" ht="13.5" customHeight="1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1" t="s">
        <v>65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6" t="s">
        <v>66</v>
      </c>
    </row>
    <row r="38" spans="1:393" ht="13.5" customHeight="1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6" t="s">
        <v>67</v>
      </c>
    </row>
    <row r="39" spans="1:393" ht="13.5" customHeight="1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18" t="s">
        <v>187</v>
      </c>
      <c r="NK39" s="137"/>
      <c r="NL39" s="137"/>
      <c r="NM39" s="137"/>
      <c r="NN39" s="137"/>
      <c r="NO39" s="137"/>
      <c r="NP39" s="137"/>
      <c r="NQ39" s="137"/>
      <c r="NR39" s="137"/>
      <c r="NS39" s="137"/>
      <c r="NT39" s="137"/>
      <c r="NU39" s="137"/>
      <c r="NV39" s="137"/>
      <c r="NW39" s="137"/>
      <c r="NX39" s="120"/>
      <c r="OC39" s="16" t="s">
        <v>68</v>
      </c>
    </row>
    <row r="40" spans="1:393" ht="13.5" customHeight="1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18"/>
      <c r="NK40" s="137"/>
      <c r="NL40" s="137"/>
      <c r="NM40" s="137"/>
      <c r="NN40" s="137"/>
      <c r="NO40" s="137"/>
      <c r="NP40" s="137"/>
      <c r="NQ40" s="137"/>
      <c r="NR40" s="137"/>
      <c r="NS40" s="137"/>
      <c r="NT40" s="137"/>
      <c r="NU40" s="137"/>
      <c r="NV40" s="137"/>
      <c r="NW40" s="137"/>
      <c r="NX40" s="120"/>
      <c r="OC40" s="16" t="s">
        <v>69</v>
      </c>
    </row>
    <row r="41" spans="1:393" ht="13.5" customHeight="1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18"/>
      <c r="NK41" s="137"/>
      <c r="NL41" s="137"/>
      <c r="NM41" s="137"/>
      <c r="NN41" s="137"/>
      <c r="NO41" s="137"/>
      <c r="NP41" s="137"/>
      <c r="NQ41" s="137"/>
      <c r="NR41" s="137"/>
      <c r="NS41" s="137"/>
      <c r="NT41" s="137"/>
      <c r="NU41" s="137"/>
      <c r="NV41" s="137"/>
      <c r="NW41" s="137"/>
      <c r="NX41" s="120"/>
      <c r="OC41" s="16" t="s">
        <v>70</v>
      </c>
    </row>
    <row r="42" spans="1:393" ht="13.5" customHeight="1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18"/>
      <c r="NK42" s="137"/>
      <c r="NL42" s="137"/>
      <c r="NM42" s="137"/>
      <c r="NN42" s="137"/>
      <c r="NO42" s="137"/>
      <c r="NP42" s="137"/>
      <c r="NQ42" s="137"/>
      <c r="NR42" s="137"/>
      <c r="NS42" s="137"/>
      <c r="NT42" s="137"/>
      <c r="NU42" s="137"/>
      <c r="NV42" s="137"/>
      <c r="NW42" s="137"/>
      <c r="NX42" s="120"/>
      <c r="OC42" s="16" t="s">
        <v>71</v>
      </c>
    </row>
    <row r="43" spans="1:393" ht="13.5" customHeight="1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18"/>
      <c r="NK43" s="137"/>
      <c r="NL43" s="137"/>
      <c r="NM43" s="137"/>
      <c r="NN43" s="137"/>
      <c r="NO43" s="137"/>
      <c r="NP43" s="137"/>
      <c r="NQ43" s="137"/>
      <c r="NR43" s="137"/>
      <c r="NS43" s="137"/>
      <c r="NT43" s="137"/>
      <c r="NU43" s="137"/>
      <c r="NV43" s="137"/>
      <c r="NW43" s="137"/>
      <c r="NX43" s="120"/>
      <c r="OC43" s="16" t="s">
        <v>72</v>
      </c>
    </row>
    <row r="44" spans="1:393" ht="13.5" customHeight="1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18"/>
      <c r="NK44" s="137"/>
      <c r="NL44" s="137"/>
      <c r="NM44" s="137"/>
      <c r="NN44" s="137"/>
      <c r="NO44" s="137"/>
      <c r="NP44" s="137"/>
      <c r="NQ44" s="137"/>
      <c r="NR44" s="137"/>
      <c r="NS44" s="137"/>
      <c r="NT44" s="137"/>
      <c r="NU44" s="137"/>
      <c r="NV44" s="137"/>
      <c r="NW44" s="137"/>
      <c r="NX44" s="120"/>
      <c r="OC44" s="16" t="s">
        <v>73</v>
      </c>
    </row>
    <row r="45" spans="1:393" ht="13.5" customHeight="1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18"/>
      <c r="NK45" s="137"/>
      <c r="NL45" s="137"/>
      <c r="NM45" s="137"/>
      <c r="NN45" s="137"/>
      <c r="NO45" s="137"/>
      <c r="NP45" s="137"/>
      <c r="NQ45" s="137"/>
      <c r="NR45" s="137"/>
      <c r="NS45" s="137"/>
      <c r="NT45" s="137"/>
      <c r="NU45" s="137"/>
      <c r="NV45" s="137"/>
      <c r="NW45" s="137"/>
      <c r="NX45" s="120"/>
      <c r="OC45" s="16" t="s">
        <v>74</v>
      </c>
    </row>
    <row r="46" spans="1:393" ht="13.5" customHeight="1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18"/>
      <c r="NK46" s="137"/>
      <c r="NL46" s="137"/>
      <c r="NM46" s="137"/>
      <c r="NN46" s="137"/>
      <c r="NO46" s="137"/>
      <c r="NP46" s="137"/>
      <c r="NQ46" s="137"/>
      <c r="NR46" s="137"/>
      <c r="NS46" s="137"/>
      <c r="NT46" s="137"/>
      <c r="NU46" s="137"/>
      <c r="NV46" s="137"/>
      <c r="NW46" s="137"/>
      <c r="NX46" s="120"/>
      <c r="OC46" s="16" t="s">
        <v>75</v>
      </c>
    </row>
    <row r="47" spans="1:393" ht="13.5" customHeight="1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18"/>
      <c r="NK47" s="137"/>
      <c r="NL47" s="137"/>
      <c r="NM47" s="137"/>
      <c r="NN47" s="137"/>
      <c r="NO47" s="137"/>
      <c r="NP47" s="137"/>
      <c r="NQ47" s="137"/>
      <c r="NR47" s="137"/>
      <c r="NS47" s="137"/>
      <c r="NT47" s="137"/>
      <c r="NU47" s="137"/>
      <c r="NV47" s="137"/>
      <c r="NW47" s="137"/>
      <c r="NX47" s="120"/>
      <c r="OC47" s="16" t="s">
        <v>76</v>
      </c>
    </row>
    <row r="48" spans="1:393" ht="13.5" customHeight="1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18"/>
      <c r="NK48" s="137"/>
      <c r="NL48" s="137"/>
      <c r="NM48" s="137"/>
      <c r="NN48" s="137"/>
      <c r="NO48" s="137"/>
      <c r="NP48" s="137"/>
      <c r="NQ48" s="137"/>
      <c r="NR48" s="137"/>
      <c r="NS48" s="137"/>
      <c r="NT48" s="137"/>
      <c r="NU48" s="137"/>
      <c r="NV48" s="137"/>
      <c r="NW48" s="137"/>
      <c r="NX48" s="120"/>
      <c r="OC48" s="16" t="s">
        <v>77</v>
      </c>
    </row>
    <row r="49" spans="1:393" ht="13.5" customHeight="1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18"/>
      <c r="NK49" s="137"/>
      <c r="NL49" s="137"/>
      <c r="NM49" s="137"/>
      <c r="NN49" s="137"/>
      <c r="NO49" s="137"/>
      <c r="NP49" s="137"/>
      <c r="NQ49" s="137"/>
      <c r="NR49" s="137"/>
      <c r="NS49" s="137"/>
      <c r="NT49" s="137"/>
      <c r="NU49" s="137"/>
      <c r="NV49" s="137"/>
      <c r="NW49" s="137"/>
      <c r="NX49" s="120"/>
      <c r="OC49" s="16" t="s">
        <v>78</v>
      </c>
    </row>
    <row r="50" spans="1:393" ht="13.5" customHeight="1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18"/>
      <c r="NK50" s="137"/>
      <c r="NL50" s="137"/>
      <c r="NM50" s="137"/>
      <c r="NN50" s="137"/>
      <c r="NO50" s="137"/>
      <c r="NP50" s="137"/>
      <c r="NQ50" s="137"/>
      <c r="NR50" s="137"/>
      <c r="NS50" s="137"/>
      <c r="NT50" s="137"/>
      <c r="NU50" s="137"/>
      <c r="NV50" s="137"/>
      <c r="NW50" s="137"/>
      <c r="NX50" s="120"/>
      <c r="OC50" s="16" t="s">
        <v>79</v>
      </c>
    </row>
    <row r="51" spans="1:393" ht="13.5" customHeight="1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21"/>
      <c r="NK51" s="122"/>
      <c r="NL51" s="122"/>
      <c r="NM51" s="122"/>
      <c r="NN51" s="122"/>
      <c r="NO51" s="122"/>
      <c r="NP51" s="122"/>
      <c r="NQ51" s="122"/>
      <c r="NR51" s="122"/>
      <c r="NS51" s="122"/>
      <c r="NT51" s="122"/>
      <c r="NU51" s="122"/>
      <c r="NV51" s="122"/>
      <c r="NW51" s="122"/>
      <c r="NX51" s="123"/>
      <c r="OC51" s="16" t="s">
        <v>80</v>
      </c>
    </row>
    <row r="52" spans="1:393" ht="13.5" customHeight="1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1" t="s">
        <v>81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6" t="s">
        <v>82</v>
      </c>
    </row>
    <row r="53" spans="1:393" ht="13.5" customHeight="1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6" t="s">
        <v>83</v>
      </c>
    </row>
    <row r="54" spans="1:393" ht="13.5" customHeight="1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R01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R02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R03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R04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R05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R01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R02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R03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R04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R05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R01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R02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R03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R04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R05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R01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R02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R03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R04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R05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18" t="s">
        <v>184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6" t="s">
        <v>84</v>
      </c>
    </row>
    <row r="55" spans="1:393" ht="13.5" customHeight="1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38">
        <f>データ!CA7</f>
        <v>51126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>
        <f>データ!CB7</f>
        <v>54388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データ!CC7</f>
        <v>55903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データ!CD7</f>
        <v>59748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データ!CE7</f>
        <v>57456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38">
        <f>データ!CL7</f>
        <v>17130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>
        <f>データ!CM7</f>
        <v>17988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データ!CN7</f>
        <v>18744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データ!CO7</f>
        <v>18354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データ!CP7</f>
        <v>19166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49.5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55.9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53.5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53.5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55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25.2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26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27.1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26.4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26.9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  <c r="OC55" s="16" t="s">
        <v>85</v>
      </c>
    </row>
    <row r="56" spans="1:393" ht="13.5" customHeight="1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38">
        <f>データ!CF7</f>
        <v>53523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>
        <f>データ!CG7</f>
        <v>57368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データ!CH7</f>
        <v>59838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データ!CI7</f>
        <v>62697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データ!CJ7</f>
        <v>62059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38">
        <f>データ!CQ7</f>
        <v>15111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>
        <f>データ!CR7</f>
        <v>15986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データ!CS7</f>
        <v>16421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データ!CT7</f>
        <v>17279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データ!CU7</f>
        <v>17851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56.2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60.8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57.4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55.7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57.2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24.2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24.1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23.9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24.4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25.7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  <c r="OC56" s="16" t="s">
        <v>86</v>
      </c>
    </row>
    <row r="57" spans="1:393" ht="13.5" customHeight="1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100" t="s">
        <v>87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1" t="s">
        <v>88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1" t="s">
        <v>186</v>
      </c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R01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R02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R03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R04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R05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R01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R02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R03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R04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R05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R01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R02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R03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R04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R05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R01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R02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R03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R04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R05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8.1999999999999993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10.3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4.8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0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2.9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49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50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52.8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53.4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56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66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60.1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65.5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64.5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68.099999999999994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38">
        <f>データ!EZ7</f>
        <v>40041006</v>
      </c>
      <c r="KH79" s="139"/>
      <c r="KI79" s="139"/>
      <c r="KJ79" s="139"/>
      <c r="KK79" s="139"/>
      <c r="KL79" s="139"/>
      <c r="KM79" s="139"/>
      <c r="KN79" s="139"/>
      <c r="KO79" s="139"/>
      <c r="KP79" s="139"/>
      <c r="KQ79" s="139"/>
      <c r="KR79" s="139"/>
      <c r="KS79" s="139"/>
      <c r="KT79" s="139"/>
      <c r="KU79" s="140"/>
      <c r="KV79" s="138">
        <f>データ!FA7</f>
        <v>40713595</v>
      </c>
      <c r="KW79" s="139"/>
      <c r="KX79" s="139"/>
      <c r="KY79" s="139"/>
      <c r="KZ79" s="139"/>
      <c r="LA79" s="139"/>
      <c r="LB79" s="139"/>
      <c r="LC79" s="139"/>
      <c r="LD79" s="139"/>
      <c r="LE79" s="139"/>
      <c r="LF79" s="139"/>
      <c r="LG79" s="139"/>
      <c r="LH79" s="139"/>
      <c r="LI79" s="139"/>
      <c r="LJ79" s="140"/>
      <c r="LK79" s="138">
        <f>データ!FB7</f>
        <v>40954093</v>
      </c>
      <c r="LL79" s="139"/>
      <c r="LM79" s="139"/>
      <c r="LN79" s="139"/>
      <c r="LO79" s="139"/>
      <c r="LP79" s="139"/>
      <c r="LQ79" s="139"/>
      <c r="LR79" s="139"/>
      <c r="LS79" s="139"/>
      <c r="LT79" s="139"/>
      <c r="LU79" s="139"/>
      <c r="LV79" s="139"/>
      <c r="LW79" s="139"/>
      <c r="LX79" s="139"/>
      <c r="LY79" s="140"/>
      <c r="LZ79" s="138">
        <f>データ!FC7</f>
        <v>42475034</v>
      </c>
      <c r="MA79" s="139"/>
      <c r="MB79" s="139"/>
      <c r="MC79" s="139"/>
      <c r="MD79" s="139"/>
      <c r="ME79" s="139"/>
      <c r="MF79" s="139"/>
      <c r="MG79" s="139"/>
      <c r="MH79" s="139"/>
      <c r="MI79" s="139"/>
      <c r="MJ79" s="139"/>
      <c r="MK79" s="139"/>
      <c r="ML79" s="139"/>
      <c r="MM79" s="139"/>
      <c r="MN79" s="140"/>
      <c r="MO79" s="138">
        <f>データ!FD7</f>
        <v>38854008</v>
      </c>
      <c r="MP79" s="139"/>
      <c r="MQ79" s="139"/>
      <c r="MR79" s="139"/>
      <c r="MS79" s="139"/>
      <c r="MT79" s="139"/>
      <c r="MU79" s="139"/>
      <c r="MV79" s="139"/>
      <c r="MW79" s="139"/>
      <c r="MX79" s="139"/>
      <c r="MY79" s="139"/>
      <c r="MZ79" s="139"/>
      <c r="NA79" s="139"/>
      <c r="NB79" s="139"/>
      <c r="NC79" s="140"/>
      <c r="ND79" s="2"/>
      <c r="NE79" s="2"/>
      <c r="NF79" s="2"/>
      <c r="NG79" s="21"/>
      <c r="NH79" s="15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75.099999999999994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83.2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84.6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67.8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61.8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52.9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54.3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54.9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56.1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57.5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69.400000000000006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69.900000000000006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68.8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69.7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70.400000000000006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38">
        <f>データ!FE7</f>
        <v>49696718</v>
      </c>
      <c r="KH80" s="139"/>
      <c r="KI80" s="139"/>
      <c r="KJ80" s="139"/>
      <c r="KK80" s="139"/>
      <c r="KL80" s="139"/>
      <c r="KM80" s="139"/>
      <c r="KN80" s="139"/>
      <c r="KO80" s="139"/>
      <c r="KP80" s="139"/>
      <c r="KQ80" s="139"/>
      <c r="KR80" s="139"/>
      <c r="KS80" s="139"/>
      <c r="KT80" s="139"/>
      <c r="KU80" s="140"/>
      <c r="KV80" s="138">
        <f>データ!FF7</f>
        <v>50234873</v>
      </c>
      <c r="KW80" s="139"/>
      <c r="KX80" s="139"/>
      <c r="KY80" s="139"/>
      <c r="KZ80" s="139"/>
      <c r="LA80" s="139"/>
      <c r="LB80" s="139"/>
      <c r="LC80" s="139"/>
      <c r="LD80" s="139"/>
      <c r="LE80" s="139"/>
      <c r="LF80" s="139"/>
      <c r="LG80" s="139"/>
      <c r="LH80" s="139"/>
      <c r="LI80" s="139"/>
      <c r="LJ80" s="140"/>
      <c r="LK80" s="138">
        <f>データ!FG7</f>
        <v>50294422</v>
      </c>
      <c r="LL80" s="139"/>
      <c r="LM80" s="139"/>
      <c r="LN80" s="139"/>
      <c r="LO80" s="139"/>
      <c r="LP80" s="139"/>
      <c r="LQ80" s="139"/>
      <c r="LR80" s="139"/>
      <c r="LS80" s="139"/>
      <c r="LT80" s="139"/>
      <c r="LU80" s="139"/>
      <c r="LV80" s="139"/>
      <c r="LW80" s="139"/>
      <c r="LX80" s="139"/>
      <c r="LY80" s="140"/>
      <c r="LZ80" s="138">
        <f>データ!FH7</f>
        <v>49693831</v>
      </c>
      <c r="MA80" s="139"/>
      <c r="MB80" s="139"/>
      <c r="MC80" s="139"/>
      <c r="MD80" s="139"/>
      <c r="ME80" s="139"/>
      <c r="MF80" s="139"/>
      <c r="MG80" s="139"/>
      <c r="MH80" s="139"/>
      <c r="MI80" s="139"/>
      <c r="MJ80" s="139"/>
      <c r="MK80" s="139"/>
      <c r="ML80" s="139"/>
      <c r="MM80" s="139"/>
      <c r="MN80" s="140"/>
      <c r="MO80" s="138">
        <f>データ!FI7</f>
        <v>50513249</v>
      </c>
      <c r="MP80" s="139"/>
      <c r="MQ80" s="139"/>
      <c r="MR80" s="139"/>
      <c r="MS80" s="139"/>
      <c r="MT80" s="139"/>
      <c r="MU80" s="139"/>
      <c r="MV80" s="139"/>
      <c r="MW80" s="139"/>
      <c r="MX80" s="139"/>
      <c r="MY80" s="139"/>
      <c r="MZ80" s="139"/>
      <c r="NA80" s="139"/>
      <c r="NB80" s="139"/>
      <c r="NC80" s="140"/>
      <c r="ND80" s="2"/>
      <c r="NE80" s="2"/>
      <c r="NF80" s="2"/>
      <c r="NG80" s="21"/>
      <c r="NH80" s="15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>
      <c r="B85" s="147" t="s">
        <v>89</v>
      </c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7"/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  <c r="BI85" s="147"/>
      <c r="BJ85" s="147"/>
      <c r="BK85" s="147"/>
      <c r="BL85" s="147"/>
      <c r="BM85" s="147"/>
      <c r="BN85" s="147"/>
      <c r="BO85" s="147"/>
      <c r="BP85" s="147"/>
      <c r="BQ85" s="147"/>
      <c r="BR85" s="147"/>
      <c r="BS85" s="147"/>
      <c r="BT85" s="147"/>
      <c r="BU85" s="147"/>
      <c r="BV85" s="147"/>
      <c r="BW85" s="147"/>
      <c r="BX85" s="147"/>
      <c r="BY85" s="147"/>
      <c r="BZ85" s="147"/>
      <c r="CA85" s="147"/>
      <c r="CB85" s="147"/>
      <c r="CC85" s="147"/>
      <c r="CD85" s="147"/>
      <c r="CE85" s="147"/>
      <c r="CF85" s="147"/>
      <c r="CG85" s="147"/>
      <c r="CH85" s="147"/>
      <c r="CI85" s="147"/>
      <c r="CJ85" s="147"/>
      <c r="CK85" s="147"/>
      <c r="CL85" s="147"/>
      <c r="CM85" s="147"/>
      <c r="CN85" s="147"/>
      <c r="CO85" s="147"/>
      <c r="CP85" s="147"/>
      <c r="CQ85" s="147"/>
      <c r="CR85" s="147"/>
      <c r="CS85" s="147"/>
      <c r="CT85" s="147"/>
      <c r="CU85" s="147"/>
      <c r="CV85" s="147"/>
      <c r="CW85" s="147"/>
      <c r="CX85" s="147"/>
      <c r="CY85" s="147"/>
      <c r="CZ85" s="147"/>
      <c r="DA85" s="147"/>
      <c r="DB85" s="147"/>
      <c r="DC85" s="147"/>
      <c r="DD85" s="147"/>
      <c r="DE85" s="147"/>
      <c r="DF85" s="147"/>
      <c r="DG85" s="147"/>
      <c r="DH85" s="147"/>
      <c r="DI85" s="147"/>
      <c r="DJ85" s="147"/>
      <c r="DK85" s="147"/>
      <c r="DL85" s="147"/>
      <c r="DM85" s="147"/>
      <c r="DN85" s="147"/>
      <c r="DO85" s="147"/>
      <c r="DP85" s="147"/>
      <c r="DQ85" s="147"/>
      <c r="DR85" s="147"/>
      <c r="DS85" s="147"/>
      <c r="DT85" s="147"/>
      <c r="DU85" s="147"/>
      <c r="DV85" s="147"/>
      <c r="DW85" s="147"/>
      <c r="DX85" s="147"/>
      <c r="DY85" s="147"/>
      <c r="DZ85" s="147"/>
      <c r="EA85" s="147"/>
      <c r="EB85" s="147"/>
      <c r="EC85" s="147"/>
      <c r="ED85" s="147"/>
      <c r="EE85" s="147"/>
      <c r="EF85" s="147"/>
      <c r="EG85" s="147"/>
      <c r="EH85" s="147"/>
      <c r="EI85" s="147"/>
      <c r="EJ85" s="147"/>
      <c r="EK85" s="147"/>
      <c r="EL85" s="147"/>
      <c r="EM85" s="147"/>
      <c r="EN85" s="147"/>
      <c r="EO85" s="147"/>
      <c r="EP85" s="147"/>
      <c r="EQ85" s="147"/>
      <c r="ER85" s="147"/>
      <c r="ES85" s="147"/>
      <c r="ET85" s="147"/>
      <c r="EU85" s="147"/>
      <c r="EV85" s="147"/>
      <c r="EW85" s="147"/>
      <c r="EX85" s="147"/>
      <c r="EY85" s="147"/>
      <c r="EZ85" s="147"/>
      <c r="FA85" s="147"/>
      <c r="FB85" s="147"/>
      <c r="FC85" s="147"/>
      <c r="FD85" s="147"/>
      <c r="FE85" s="147"/>
      <c r="FF85" s="147"/>
      <c r="FG85" s="147"/>
      <c r="FH85" s="147"/>
      <c r="FI85" s="147"/>
      <c r="FJ85" s="147"/>
      <c r="FK85" s="147"/>
      <c r="FL85" s="147"/>
      <c r="FM85" s="147"/>
      <c r="FN85" s="147"/>
      <c r="FO85" s="147"/>
      <c r="FP85" s="147"/>
      <c r="FQ85" s="147"/>
      <c r="FR85" s="147"/>
      <c r="FS85" s="147"/>
      <c r="FT85" s="147"/>
      <c r="FU85" s="147"/>
      <c r="FV85" s="147"/>
      <c r="FW85" s="147"/>
      <c r="FX85" s="147"/>
      <c r="FY85" s="147"/>
      <c r="FZ85" s="147"/>
      <c r="GA85" s="147"/>
      <c r="GB85" s="147"/>
      <c r="GC85" s="147"/>
      <c r="GD85" s="147"/>
      <c r="GE85" s="147"/>
      <c r="GF85" s="147"/>
      <c r="GG85" s="147"/>
      <c r="GH85" s="147"/>
      <c r="GI85" s="147"/>
      <c r="GJ85" s="147"/>
      <c r="GK85" s="147"/>
      <c r="GL85" s="147"/>
      <c r="GM85" s="147"/>
      <c r="GN85" s="147"/>
      <c r="GO85" s="147"/>
      <c r="GP85" s="147"/>
      <c r="GQ85" s="147"/>
      <c r="GR85" s="147"/>
      <c r="GS85" s="147"/>
      <c r="GT85" s="147"/>
      <c r="GU85" s="147"/>
      <c r="GV85" s="147"/>
      <c r="GW85" s="147"/>
      <c r="GX85" s="147"/>
      <c r="GY85" s="147"/>
      <c r="GZ85" s="147"/>
      <c r="HA85" s="147"/>
      <c r="HB85" s="147"/>
      <c r="HC85" s="147"/>
      <c r="HD85" s="147"/>
      <c r="HE85" s="147"/>
      <c r="HF85" s="147"/>
      <c r="HG85" s="147"/>
      <c r="HH85" s="147"/>
      <c r="HI85" s="147"/>
      <c r="HJ85" s="147"/>
      <c r="HK85" s="147"/>
      <c r="HL85" s="147"/>
      <c r="HM85" s="147"/>
      <c r="HN85" s="147"/>
      <c r="HO85" s="147"/>
      <c r="HP85" s="147"/>
      <c r="HQ85" s="147"/>
      <c r="HR85" s="147"/>
      <c r="HS85" s="147"/>
      <c r="HT85" s="147"/>
      <c r="HU85" s="147"/>
      <c r="HV85" s="147"/>
      <c r="HW85" s="147"/>
      <c r="HX85" s="147"/>
      <c r="HY85" s="147"/>
      <c r="HZ85" s="147"/>
      <c r="IA85" s="147"/>
      <c r="IB85" s="147"/>
      <c r="IC85" s="147"/>
      <c r="ID85" s="147"/>
      <c r="IE85" s="147"/>
      <c r="IF85" s="147"/>
      <c r="IG85" s="147"/>
      <c r="IH85" s="147"/>
      <c r="II85" s="147"/>
      <c r="IJ85" s="147"/>
      <c r="IK85" s="147"/>
      <c r="IL85" s="147"/>
      <c r="IM85" s="147"/>
      <c r="IN85" s="147"/>
      <c r="IO85" s="147"/>
      <c r="IP85" s="147"/>
      <c r="IQ85" s="147"/>
      <c r="IR85" s="147"/>
      <c r="IS85" s="147"/>
      <c r="IT85" s="147"/>
      <c r="IU85" s="147"/>
      <c r="IV85" s="147"/>
      <c r="IW85" s="147"/>
      <c r="IX85" s="147"/>
      <c r="IY85" s="147"/>
      <c r="IZ85" s="147"/>
      <c r="JA85" s="147"/>
      <c r="JB85" s="147"/>
      <c r="JC85" s="147"/>
      <c r="JD85" s="147"/>
      <c r="JE85" s="147"/>
      <c r="JF85" s="147"/>
      <c r="JG85" s="147"/>
      <c r="JH85" s="147"/>
      <c r="JI85" s="147"/>
      <c r="JJ85" s="147"/>
      <c r="JK85" s="147"/>
      <c r="JL85" s="147"/>
      <c r="JM85" s="147"/>
      <c r="JN85" s="147"/>
      <c r="JO85" s="147"/>
      <c r="JP85" s="147"/>
      <c r="JQ85" s="147"/>
      <c r="JR85" s="147"/>
      <c r="JS85" s="147"/>
      <c r="JT85" s="147"/>
      <c r="JU85" s="147"/>
      <c r="JV85" s="147"/>
      <c r="JW85" s="147"/>
      <c r="JX85" s="147"/>
      <c r="JY85" s="147"/>
      <c r="JZ85" s="147"/>
      <c r="KA85" s="147"/>
      <c r="KB85" s="147"/>
      <c r="KC85" s="147"/>
      <c r="KD85" s="147"/>
      <c r="KE85" s="147"/>
      <c r="KF85" s="147"/>
      <c r="KG85" s="147"/>
      <c r="KH85" s="147"/>
      <c r="KI85" s="147"/>
      <c r="KJ85" s="147"/>
      <c r="KK85" s="147"/>
      <c r="KL85" s="147"/>
      <c r="KM85" s="147"/>
      <c r="KN85" s="147"/>
      <c r="KO85" s="147"/>
      <c r="KP85" s="147"/>
      <c r="KQ85" s="147"/>
      <c r="KR85" s="147"/>
      <c r="KS85" s="147"/>
      <c r="KT85" s="147"/>
      <c r="KU85" s="147"/>
      <c r="KV85" s="147"/>
      <c r="KW85" s="147"/>
      <c r="KX85" s="147"/>
      <c r="KY85" s="147"/>
      <c r="KZ85" s="147"/>
      <c r="LA85" s="147"/>
      <c r="LB85" s="147"/>
      <c r="LC85" s="147"/>
      <c r="LD85" s="147"/>
      <c r="LE85" s="147"/>
      <c r="LF85" s="147"/>
      <c r="LG85" s="147"/>
      <c r="LH85" s="147"/>
      <c r="LI85" s="147"/>
      <c r="LJ85" s="147"/>
      <c r="LK85" s="147"/>
      <c r="LL85" s="147"/>
      <c r="LM85" s="147"/>
      <c r="LN85" s="147"/>
      <c r="LO85" s="147"/>
      <c r="LP85" s="147"/>
      <c r="LQ85" s="147"/>
      <c r="LR85" s="147"/>
      <c r="LS85" s="147"/>
      <c r="LT85" s="147"/>
      <c r="LU85" s="147"/>
      <c r="LV85" s="147"/>
      <c r="LW85" s="147"/>
      <c r="LX85" s="147"/>
      <c r="LY85" s="147"/>
      <c r="LZ85" s="147"/>
      <c r="MA85" s="147"/>
      <c r="MB85" s="147"/>
      <c r="MC85" s="147"/>
      <c r="MD85" s="147"/>
      <c r="ME85" s="147"/>
      <c r="MF85" s="147"/>
      <c r="MG85" s="147"/>
      <c r="MH85" s="147"/>
      <c r="MI85" s="147"/>
      <c r="MJ85" s="147"/>
      <c r="MK85" s="147"/>
      <c r="ML85" s="147"/>
      <c r="MM85" s="147"/>
      <c r="MN85" s="147"/>
      <c r="MO85" s="147"/>
      <c r="MP85" s="147"/>
      <c r="MQ85" s="147"/>
      <c r="MR85" s="147"/>
      <c r="MS85" s="147"/>
      <c r="MT85" s="147"/>
      <c r="MU85" s="147"/>
      <c r="MV85" s="147"/>
      <c r="MW85" s="147"/>
      <c r="MX85" s="147"/>
      <c r="MY85" s="147"/>
      <c r="MZ85" s="147"/>
      <c r="NA85" s="147"/>
      <c r="NB85" s="147"/>
      <c r="NC85" s="147"/>
      <c r="ND85" s="147"/>
      <c r="NE85" s="147"/>
      <c r="NF85" s="147"/>
      <c r="NG85" s="147"/>
      <c r="NH85" s="147"/>
    </row>
    <row r="86" spans="1:388">
      <c r="C86" s="2"/>
      <c r="BH86" s="2"/>
      <c r="GR86" s="2"/>
      <c r="IV86" s="2"/>
      <c r="LD86" s="2"/>
    </row>
    <row r="87" spans="1:388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90</v>
      </c>
      <c r="K89" s="31" t="s">
        <v>91</v>
      </c>
      <c r="L89" s="31" t="s">
        <v>92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4S/JZPUgNesXWVoUA1VGs8z+EUH11eoDpzV3NKQKj6w5X9JoM65wdJDSkjhXYIq0ks3N5heDoo1wQxJyy53i5A==" saltValue="y8WtX6qSjR+h9O7NV6I+Zg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disablePrompts="1" count="1">
    <dataValidation type="list" allowBlank="1" showInputMessage="1" showErrorMessage="1" sqref="NJ18:NL19 NO18:NQ19 NT18:NV19">
      <formula1>$OC$18:$OC$56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J11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>
      <c r="A1" t="s">
        <v>98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>
      <c r="A2" s="35" t="s">
        <v>99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>
      <c r="A3" s="35" t="s">
        <v>100</v>
      </c>
      <c r="B3" s="36" t="s">
        <v>101</v>
      </c>
      <c r="C3" s="36" t="s">
        <v>102</v>
      </c>
      <c r="D3" s="36" t="s">
        <v>103</v>
      </c>
      <c r="E3" s="36" t="s">
        <v>104</v>
      </c>
      <c r="F3" s="36" t="s">
        <v>105</v>
      </c>
      <c r="G3" s="36" t="s">
        <v>106</v>
      </c>
      <c r="H3" s="37" t="s">
        <v>107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108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109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>
      <c r="A4" s="35" t="s">
        <v>110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49" t="s">
        <v>111</v>
      </c>
      <c r="AJ4" s="150"/>
      <c r="AK4" s="150"/>
      <c r="AL4" s="150"/>
      <c r="AM4" s="150"/>
      <c r="AN4" s="150"/>
      <c r="AO4" s="150"/>
      <c r="AP4" s="150"/>
      <c r="AQ4" s="150"/>
      <c r="AR4" s="150"/>
      <c r="AS4" s="151"/>
      <c r="AT4" s="152" t="s">
        <v>112</v>
      </c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52" t="s">
        <v>113</v>
      </c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9" t="s">
        <v>114</v>
      </c>
      <c r="BQ4" s="150"/>
      <c r="BR4" s="150"/>
      <c r="BS4" s="150"/>
      <c r="BT4" s="150"/>
      <c r="BU4" s="150"/>
      <c r="BV4" s="150"/>
      <c r="BW4" s="150"/>
      <c r="BX4" s="150"/>
      <c r="BY4" s="150"/>
      <c r="BZ4" s="151"/>
      <c r="CA4" s="148" t="s">
        <v>115</v>
      </c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52" t="s">
        <v>116</v>
      </c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 t="s">
        <v>117</v>
      </c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 t="s">
        <v>118</v>
      </c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52" t="s">
        <v>119</v>
      </c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9" t="s">
        <v>120</v>
      </c>
      <c r="EE4" s="150"/>
      <c r="EF4" s="150"/>
      <c r="EG4" s="150"/>
      <c r="EH4" s="150"/>
      <c r="EI4" s="150"/>
      <c r="EJ4" s="150"/>
      <c r="EK4" s="150"/>
      <c r="EL4" s="150"/>
      <c r="EM4" s="150"/>
      <c r="EN4" s="151"/>
      <c r="EO4" s="148" t="s">
        <v>121</v>
      </c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 t="s">
        <v>122</v>
      </c>
      <c r="FA4" s="148"/>
      <c r="FB4" s="148"/>
      <c r="FC4" s="148"/>
      <c r="FD4" s="148"/>
      <c r="FE4" s="148"/>
      <c r="FF4" s="148"/>
      <c r="FG4" s="148"/>
      <c r="FH4" s="148"/>
      <c r="FI4" s="148"/>
      <c r="FJ4" s="148"/>
    </row>
    <row r="5" spans="1:166">
      <c r="A5" s="35" t="s">
        <v>123</v>
      </c>
      <c r="B5" s="48"/>
      <c r="C5" s="48"/>
      <c r="D5" s="48"/>
      <c r="E5" s="48"/>
      <c r="F5" s="48"/>
      <c r="G5" s="48"/>
      <c r="H5" s="49" t="s">
        <v>124</v>
      </c>
      <c r="I5" s="49" t="s">
        <v>125</v>
      </c>
      <c r="J5" s="49" t="s">
        <v>126</v>
      </c>
      <c r="K5" s="49" t="s">
        <v>1</v>
      </c>
      <c r="L5" s="49" t="s">
        <v>2</v>
      </c>
      <c r="M5" s="49" t="s">
        <v>3</v>
      </c>
      <c r="N5" s="49" t="s">
        <v>127</v>
      </c>
      <c r="O5" s="49" t="s">
        <v>5</v>
      </c>
      <c r="P5" s="49" t="s">
        <v>128</v>
      </c>
      <c r="Q5" s="49" t="s">
        <v>129</v>
      </c>
      <c r="R5" s="49" t="s">
        <v>130</v>
      </c>
      <c r="S5" s="49" t="s">
        <v>131</v>
      </c>
      <c r="T5" s="49" t="s">
        <v>132</v>
      </c>
      <c r="U5" s="49" t="s">
        <v>133</v>
      </c>
      <c r="V5" s="49" t="s">
        <v>134</v>
      </c>
      <c r="W5" s="49" t="s">
        <v>135</v>
      </c>
      <c r="X5" s="49" t="s">
        <v>136</v>
      </c>
      <c r="Y5" s="49" t="s">
        <v>137</v>
      </c>
      <c r="Z5" s="49" t="s">
        <v>138</v>
      </c>
      <c r="AA5" s="49" t="s">
        <v>139</v>
      </c>
      <c r="AB5" s="49" t="s">
        <v>140</v>
      </c>
      <c r="AC5" s="49" t="s">
        <v>141</v>
      </c>
      <c r="AD5" s="49" t="s">
        <v>142</v>
      </c>
      <c r="AE5" s="49" t="s">
        <v>143</v>
      </c>
      <c r="AF5" s="49" t="s">
        <v>144</v>
      </c>
      <c r="AG5" s="49" t="s">
        <v>145</v>
      </c>
      <c r="AH5" s="49" t="s">
        <v>146</v>
      </c>
      <c r="AI5" s="49" t="s">
        <v>147</v>
      </c>
      <c r="AJ5" s="49" t="s">
        <v>148</v>
      </c>
      <c r="AK5" s="49" t="s">
        <v>149</v>
      </c>
      <c r="AL5" s="49" t="s">
        <v>150</v>
      </c>
      <c r="AM5" s="49" t="s">
        <v>151</v>
      </c>
      <c r="AN5" s="49" t="s">
        <v>152</v>
      </c>
      <c r="AO5" s="49" t="s">
        <v>153</v>
      </c>
      <c r="AP5" s="49" t="s">
        <v>154</v>
      </c>
      <c r="AQ5" s="49" t="s">
        <v>155</v>
      </c>
      <c r="AR5" s="49" t="s">
        <v>156</v>
      </c>
      <c r="AS5" s="49" t="s">
        <v>157</v>
      </c>
      <c r="AT5" s="49" t="s">
        <v>147</v>
      </c>
      <c r="AU5" s="49" t="s">
        <v>148</v>
      </c>
      <c r="AV5" s="49" t="s">
        <v>149</v>
      </c>
      <c r="AW5" s="49" t="s">
        <v>150</v>
      </c>
      <c r="AX5" s="49" t="s">
        <v>151</v>
      </c>
      <c r="AY5" s="49" t="s">
        <v>152</v>
      </c>
      <c r="AZ5" s="49" t="s">
        <v>153</v>
      </c>
      <c r="BA5" s="49" t="s">
        <v>154</v>
      </c>
      <c r="BB5" s="49" t="s">
        <v>155</v>
      </c>
      <c r="BC5" s="49" t="s">
        <v>156</v>
      </c>
      <c r="BD5" s="49" t="s">
        <v>157</v>
      </c>
      <c r="BE5" s="49" t="s">
        <v>147</v>
      </c>
      <c r="BF5" s="49" t="s">
        <v>158</v>
      </c>
      <c r="BG5" s="49" t="s">
        <v>149</v>
      </c>
      <c r="BH5" s="49" t="s">
        <v>150</v>
      </c>
      <c r="BI5" s="49" t="s">
        <v>151</v>
      </c>
      <c r="BJ5" s="49" t="s">
        <v>152</v>
      </c>
      <c r="BK5" s="49" t="s">
        <v>153</v>
      </c>
      <c r="BL5" s="49" t="s">
        <v>154</v>
      </c>
      <c r="BM5" s="49" t="s">
        <v>155</v>
      </c>
      <c r="BN5" s="49" t="s">
        <v>156</v>
      </c>
      <c r="BO5" s="49" t="s">
        <v>157</v>
      </c>
      <c r="BP5" s="49" t="s">
        <v>147</v>
      </c>
      <c r="BQ5" s="49" t="s">
        <v>148</v>
      </c>
      <c r="BR5" s="49" t="s">
        <v>149</v>
      </c>
      <c r="BS5" s="49" t="s">
        <v>150</v>
      </c>
      <c r="BT5" s="49" t="s">
        <v>151</v>
      </c>
      <c r="BU5" s="49" t="s">
        <v>152</v>
      </c>
      <c r="BV5" s="49" t="s">
        <v>153</v>
      </c>
      <c r="BW5" s="49" t="s">
        <v>154</v>
      </c>
      <c r="BX5" s="49" t="s">
        <v>155</v>
      </c>
      <c r="BY5" s="49" t="s">
        <v>156</v>
      </c>
      <c r="BZ5" s="49" t="s">
        <v>157</v>
      </c>
      <c r="CA5" s="49" t="s">
        <v>147</v>
      </c>
      <c r="CB5" s="49" t="s">
        <v>158</v>
      </c>
      <c r="CC5" s="49" t="s">
        <v>149</v>
      </c>
      <c r="CD5" s="49" t="s">
        <v>150</v>
      </c>
      <c r="CE5" s="49" t="s">
        <v>151</v>
      </c>
      <c r="CF5" s="49" t="s">
        <v>152</v>
      </c>
      <c r="CG5" s="49" t="s">
        <v>153</v>
      </c>
      <c r="CH5" s="49" t="s">
        <v>154</v>
      </c>
      <c r="CI5" s="49" t="s">
        <v>155</v>
      </c>
      <c r="CJ5" s="49" t="s">
        <v>156</v>
      </c>
      <c r="CK5" s="49" t="s">
        <v>157</v>
      </c>
      <c r="CL5" s="49" t="s">
        <v>147</v>
      </c>
      <c r="CM5" s="49" t="s">
        <v>148</v>
      </c>
      <c r="CN5" s="49" t="s">
        <v>149</v>
      </c>
      <c r="CO5" s="49" t="s">
        <v>150</v>
      </c>
      <c r="CP5" s="49" t="s">
        <v>151</v>
      </c>
      <c r="CQ5" s="49" t="s">
        <v>152</v>
      </c>
      <c r="CR5" s="49" t="s">
        <v>153</v>
      </c>
      <c r="CS5" s="49" t="s">
        <v>154</v>
      </c>
      <c r="CT5" s="49" t="s">
        <v>155</v>
      </c>
      <c r="CU5" s="49" t="s">
        <v>156</v>
      </c>
      <c r="CV5" s="49" t="s">
        <v>157</v>
      </c>
      <c r="CW5" s="49" t="s">
        <v>147</v>
      </c>
      <c r="CX5" s="49" t="s">
        <v>148</v>
      </c>
      <c r="CY5" s="49" t="s">
        <v>149</v>
      </c>
      <c r="CZ5" s="49" t="s">
        <v>150</v>
      </c>
      <c r="DA5" s="49" t="s">
        <v>151</v>
      </c>
      <c r="DB5" s="49" t="s">
        <v>152</v>
      </c>
      <c r="DC5" s="49" t="s">
        <v>153</v>
      </c>
      <c r="DD5" s="49" t="s">
        <v>154</v>
      </c>
      <c r="DE5" s="49" t="s">
        <v>155</v>
      </c>
      <c r="DF5" s="49" t="s">
        <v>156</v>
      </c>
      <c r="DG5" s="49" t="s">
        <v>157</v>
      </c>
      <c r="DH5" s="49" t="s">
        <v>159</v>
      </c>
      <c r="DI5" s="49" t="s">
        <v>148</v>
      </c>
      <c r="DJ5" s="49" t="s">
        <v>149</v>
      </c>
      <c r="DK5" s="49" t="s">
        <v>160</v>
      </c>
      <c r="DL5" s="49" t="s">
        <v>151</v>
      </c>
      <c r="DM5" s="49" t="s">
        <v>152</v>
      </c>
      <c r="DN5" s="49" t="s">
        <v>153</v>
      </c>
      <c r="DO5" s="49" t="s">
        <v>154</v>
      </c>
      <c r="DP5" s="49" t="s">
        <v>155</v>
      </c>
      <c r="DQ5" s="49" t="s">
        <v>156</v>
      </c>
      <c r="DR5" s="49" t="s">
        <v>157</v>
      </c>
      <c r="DS5" s="49" t="s">
        <v>147</v>
      </c>
      <c r="DT5" s="49" t="s">
        <v>148</v>
      </c>
      <c r="DU5" s="49" t="s">
        <v>149</v>
      </c>
      <c r="DV5" s="49" t="s">
        <v>150</v>
      </c>
      <c r="DW5" s="49" t="s">
        <v>151</v>
      </c>
      <c r="DX5" s="49" t="s">
        <v>152</v>
      </c>
      <c r="DY5" s="49" t="s">
        <v>153</v>
      </c>
      <c r="DZ5" s="49" t="s">
        <v>154</v>
      </c>
      <c r="EA5" s="49" t="s">
        <v>155</v>
      </c>
      <c r="EB5" s="49" t="s">
        <v>156</v>
      </c>
      <c r="EC5" s="49" t="s">
        <v>157</v>
      </c>
      <c r="ED5" s="49" t="s">
        <v>147</v>
      </c>
      <c r="EE5" s="49" t="s">
        <v>148</v>
      </c>
      <c r="EF5" s="49" t="s">
        <v>149</v>
      </c>
      <c r="EG5" s="49" t="s">
        <v>150</v>
      </c>
      <c r="EH5" s="49" t="s">
        <v>161</v>
      </c>
      <c r="EI5" s="49" t="s">
        <v>152</v>
      </c>
      <c r="EJ5" s="49" t="s">
        <v>153</v>
      </c>
      <c r="EK5" s="49" t="s">
        <v>154</v>
      </c>
      <c r="EL5" s="49" t="s">
        <v>155</v>
      </c>
      <c r="EM5" s="49" t="s">
        <v>156</v>
      </c>
      <c r="EN5" s="49" t="s">
        <v>157</v>
      </c>
      <c r="EO5" s="49" t="s">
        <v>147</v>
      </c>
      <c r="EP5" s="49" t="s">
        <v>148</v>
      </c>
      <c r="EQ5" s="49" t="s">
        <v>149</v>
      </c>
      <c r="ER5" s="49" t="s">
        <v>150</v>
      </c>
      <c r="ES5" s="49" t="s">
        <v>151</v>
      </c>
      <c r="ET5" s="49" t="s">
        <v>152</v>
      </c>
      <c r="EU5" s="49" t="s">
        <v>153</v>
      </c>
      <c r="EV5" s="49" t="s">
        <v>154</v>
      </c>
      <c r="EW5" s="49" t="s">
        <v>155</v>
      </c>
      <c r="EX5" s="49" t="s">
        <v>156</v>
      </c>
      <c r="EY5" s="49" t="s">
        <v>162</v>
      </c>
      <c r="EZ5" s="49" t="s">
        <v>147</v>
      </c>
      <c r="FA5" s="49" t="s">
        <v>158</v>
      </c>
      <c r="FB5" s="49" t="s">
        <v>149</v>
      </c>
      <c r="FC5" s="49" t="s">
        <v>150</v>
      </c>
      <c r="FD5" s="49" t="s">
        <v>151</v>
      </c>
      <c r="FE5" s="49" t="s">
        <v>152</v>
      </c>
      <c r="FF5" s="49" t="s">
        <v>153</v>
      </c>
      <c r="FG5" s="49" t="s">
        <v>154</v>
      </c>
      <c r="FH5" s="49" t="s">
        <v>155</v>
      </c>
      <c r="FI5" s="49" t="s">
        <v>156</v>
      </c>
      <c r="FJ5" s="49" t="s">
        <v>157</v>
      </c>
    </row>
    <row r="6" spans="1:166" s="54" customFormat="1">
      <c r="A6" s="35" t="s">
        <v>163</v>
      </c>
      <c r="B6" s="50">
        <f>B8</f>
        <v>2023</v>
      </c>
      <c r="C6" s="50">
        <f t="shared" ref="C6:M6" si="2">C8</f>
        <v>268089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53" t="str">
        <f>IF(H8&lt;&gt;I8,H8,"")&amp;IF(I8&lt;&gt;J8,I8,"")&amp;"　"&amp;J8</f>
        <v>京都府国民健康保険山城病院組合　京都山城総合医療センター</v>
      </c>
      <c r="I6" s="154"/>
      <c r="J6" s="155"/>
      <c r="K6" s="50" t="str">
        <f t="shared" si="2"/>
        <v>当然財務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300床以上～400床未満</v>
      </c>
      <c r="O6" s="50" t="str">
        <f>O8</f>
        <v>非設置</v>
      </c>
      <c r="P6" s="50" t="str">
        <f>P8</f>
        <v>直営</v>
      </c>
      <c r="Q6" s="51">
        <f t="shared" ref="Q6:AH6" si="3">Q8</f>
        <v>25</v>
      </c>
      <c r="R6" s="50" t="str">
        <f t="shared" si="3"/>
        <v>対象</v>
      </c>
      <c r="S6" s="50" t="str">
        <f t="shared" si="3"/>
        <v>ド 透 I 未 訓</v>
      </c>
      <c r="T6" s="50" t="str">
        <f t="shared" si="3"/>
        <v>救 臨 が 感 災 地 輪</v>
      </c>
      <c r="U6" s="51" t="str">
        <f>U8</f>
        <v>-</v>
      </c>
      <c r="V6" s="51">
        <f>V8</f>
        <v>25183</v>
      </c>
      <c r="W6" s="50" t="str">
        <f>W8</f>
        <v>非該当</v>
      </c>
      <c r="X6" s="50" t="str">
        <f t="shared" ref="X6" si="4">X8</f>
        <v>非該当</v>
      </c>
      <c r="Y6" s="50" t="str">
        <f t="shared" si="3"/>
        <v>７：１</v>
      </c>
      <c r="Z6" s="51">
        <f t="shared" si="3"/>
        <v>345</v>
      </c>
      <c r="AA6" s="51" t="str">
        <f t="shared" si="3"/>
        <v>-</v>
      </c>
      <c r="AB6" s="51" t="str">
        <f t="shared" si="3"/>
        <v>-</v>
      </c>
      <c r="AC6" s="51" t="str">
        <f t="shared" si="3"/>
        <v>-</v>
      </c>
      <c r="AD6" s="51">
        <f t="shared" si="3"/>
        <v>10</v>
      </c>
      <c r="AE6" s="51">
        <f t="shared" si="3"/>
        <v>355</v>
      </c>
      <c r="AF6" s="51">
        <f t="shared" si="3"/>
        <v>312</v>
      </c>
      <c r="AG6" s="51" t="str">
        <f t="shared" si="3"/>
        <v>-</v>
      </c>
      <c r="AH6" s="51">
        <f t="shared" si="3"/>
        <v>312</v>
      </c>
      <c r="AI6" s="52">
        <f>IF(AI8="-",NA(),AI8)</f>
        <v>100.6</v>
      </c>
      <c r="AJ6" s="52">
        <f t="shared" ref="AJ6:AR6" si="5">IF(AJ8="-",NA(),AJ8)</f>
        <v>99</v>
      </c>
      <c r="AK6" s="52">
        <f t="shared" si="5"/>
        <v>104.9</v>
      </c>
      <c r="AL6" s="52">
        <f t="shared" si="5"/>
        <v>105.3</v>
      </c>
      <c r="AM6" s="52">
        <f t="shared" si="5"/>
        <v>98.4</v>
      </c>
      <c r="AN6" s="52">
        <f t="shared" si="5"/>
        <v>97</v>
      </c>
      <c r="AO6" s="52">
        <f t="shared" si="5"/>
        <v>102.4</v>
      </c>
      <c r="AP6" s="52">
        <f t="shared" si="5"/>
        <v>107.2</v>
      </c>
      <c r="AQ6" s="52">
        <f t="shared" si="5"/>
        <v>104.8</v>
      </c>
      <c r="AR6" s="52">
        <f t="shared" si="5"/>
        <v>95.8</v>
      </c>
      <c r="AS6" s="52" t="str">
        <f>IF(AS8="-","【-】","【"&amp;SUBSTITUTE(TEXT(AS8,"#,##0.0"),"-","△")&amp;"】")</f>
        <v>【96.6】</v>
      </c>
      <c r="AT6" s="52">
        <f>IF(AT8="-",NA(),AT8)</f>
        <v>97.5</v>
      </c>
      <c r="AU6" s="52">
        <f t="shared" ref="AU6:BC6" si="6">IF(AU8="-",NA(),AU8)</f>
        <v>91.9</v>
      </c>
      <c r="AV6" s="52">
        <f t="shared" si="6"/>
        <v>93.7</v>
      </c>
      <c r="AW6" s="52">
        <f t="shared" si="6"/>
        <v>93.8</v>
      </c>
      <c r="AX6" s="52">
        <f t="shared" si="6"/>
        <v>92.1</v>
      </c>
      <c r="AY6" s="52">
        <f t="shared" si="6"/>
        <v>89.3</v>
      </c>
      <c r="AZ6" s="52">
        <f t="shared" si="6"/>
        <v>84.1</v>
      </c>
      <c r="BA6" s="52">
        <f t="shared" si="6"/>
        <v>86.3</v>
      </c>
      <c r="BB6" s="52">
        <f t="shared" si="6"/>
        <v>86.6</v>
      </c>
      <c r="BC6" s="52">
        <f t="shared" si="6"/>
        <v>86.2</v>
      </c>
      <c r="BD6" s="52" t="str">
        <f>IF(BD8="-","【-】","【"&amp;SUBSTITUTE(TEXT(BD8,"#,##0.0"),"-","△")&amp;"】")</f>
        <v>【86.6】</v>
      </c>
      <c r="BE6" s="52">
        <f>IF(BE8="-",NA(),BE8)</f>
        <v>96.8</v>
      </c>
      <c r="BF6" s="52">
        <f t="shared" ref="BF6:BN6" si="7">IF(BF8="-",NA(),BF8)</f>
        <v>91.2</v>
      </c>
      <c r="BG6" s="52">
        <f t="shared" si="7"/>
        <v>93</v>
      </c>
      <c r="BH6" s="52">
        <f t="shared" si="7"/>
        <v>93.2</v>
      </c>
      <c r="BI6" s="52">
        <f t="shared" si="7"/>
        <v>91.5</v>
      </c>
      <c r="BJ6" s="52">
        <f t="shared" si="7"/>
        <v>86.5</v>
      </c>
      <c r="BK6" s="52">
        <f t="shared" si="7"/>
        <v>81.400000000000006</v>
      </c>
      <c r="BL6" s="52">
        <f t="shared" si="7"/>
        <v>83.7</v>
      </c>
      <c r="BM6" s="52">
        <f t="shared" si="7"/>
        <v>84</v>
      </c>
      <c r="BN6" s="52">
        <f t="shared" si="7"/>
        <v>83.4</v>
      </c>
      <c r="BO6" s="52" t="str">
        <f>IF(BO8="-","【-】","【"&amp;SUBSTITUTE(TEXT(BO8,"#,##0.0"),"-","△")&amp;"】")</f>
        <v>【83.9】</v>
      </c>
      <c r="BP6" s="52">
        <f>IF(BP8="-",NA(),BP8)</f>
        <v>72.400000000000006</v>
      </c>
      <c r="BQ6" s="52">
        <f t="shared" ref="BQ6:BY6" si="8">IF(BQ8="-",NA(),BQ8)</f>
        <v>66.3</v>
      </c>
      <c r="BR6" s="52">
        <f t="shared" si="8"/>
        <v>67.599999999999994</v>
      </c>
      <c r="BS6" s="52">
        <f t="shared" si="8"/>
        <v>69.900000000000006</v>
      </c>
      <c r="BT6" s="52">
        <f t="shared" si="8"/>
        <v>66.099999999999994</v>
      </c>
      <c r="BU6" s="52">
        <f t="shared" si="8"/>
        <v>74.400000000000006</v>
      </c>
      <c r="BV6" s="52">
        <f t="shared" si="8"/>
        <v>66.5</v>
      </c>
      <c r="BW6" s="52">
        <f t="shared" si="8"/>
        <v>66.8</v>
      </c>
      <c r="BX6" s="52">
        <f t="shared" si="8"/>
        <v>66.599999999999994</v>
      </c>
      <c r="BY6" s="52">
        <f t="shared" si="8"/>
        <v>68</v>
      </c>
      <c r="BZ6" s="52" t="str">
        <f>IF(BZ8="-","【-】","【"&amp;SUBSTITUTE(TEXT(BZ8,"#,##0.0"),"-","△")&amp;"】")</f>
        <v>【68.7】</v>
      </c>
      <c r="CA6" s="53">
        <f>IF(CA8="-",NA(),CA8)</f>
        <v>51126</v>
      </c>
      <c r="CB6" s="53">
        <f t="shared" ref="CB6:CJ6" si="9">IF(CB8="-",NA(),CB8)</f>
        <v>54388</v>
      </c>
      <c r="CC6" s="53">
        <f t="shared" si="9"/>
        <v>55903</v>
      </c>
      <c r="CD6" s="53">
        <f t="shared" si="9"/>
        <v>59748</v>
      </c>
      <c r="CE6" s="53">
        <f t="shared" si="9"/>
        <v>57456</v>
      </c>
      <c r="CF6" s="53">
        <f t="shared" si="9"/>
        <v>53523</v>
      </c>
      <c r="CG6" s="53">
        <f t="shared" si="9"/>
        <v>57368</v>
      </c>
      <c r="CH6" s="53">
        <f t="shared" si="9"/>
        <v>59838</v>
      </c>
      <c r="CI6" s="53">
        <f t="shared" si="9"/>
        <v>62697</v>
      </c>
      <c r="CJ6" s="53">
        <f t="shared" si="9"/>
        <v>62059</v>
      </c>
      <c r="CK6" s="52" t="str">
        <f>IF(CK8="-","【-】","【"&amp;SUBSTITUTE(TEXT(CK8,"#,##0"),"-","△")&amp;"】")</f>
        <v>【62,428】</v>
      </c>
      <c r="CL6" s="53">
        <f>IF(CL8="-",NA(),CL8)</f>
        <v>17130</v>
      </c>
      <c r="CM6" s="53">
        <f t="shared" ref="CM6:CU6" si="10">IF(CM8="-",NA(),CM8)</f>
        <v>17988</v>
      </c>
      <c r="CN6" s="53">
        <f t="shared" si="10"/>
        <v>18744</v>
      </c>
      <c r="CO6" s="53">
        <f t="shared" si="10"/>
        <v>18354</v>
      </c>
      <c r="CP6" s="53">
        <f t="shared" si="10"/>
        <v>19166</v>
      </c>
      <c r="CQ6" s="53">
        <f t="shared" si="10"/>
        <v>15111</v>
      </c>
      <c r="CR6" s="53">
        <f t="shared" si="10"/>
        <v>15986</v>
      </c>
      <c r="CS6" s="53">
        <f t="shared" si="10"/>
        <v>16421</v>
      </c>
      <c r="CT6" s="53">
        <f t="shared" si="10"/>
        <v>17279</v>
      </c>
      <c r="CU6" s="53">
        <f t="shared" si="10"/>
        <v>17851</v>
      </c>
      <c r="CV6" s="52" t="str">
        <f>IF(CV8="-","【-】","【"&amp;SUBSTITUTE(TEXT(CV8,"#,##0"),"-","△")&amp;"】")</f>
        <v>【18,236】</v>
      </c>
      <c r="CW6" s="52">
        <f>IF(CW8="-",NA(),CW8)</f>
        <v>49.5</v>
      </c>
      <c r="CX6" s="52">
        <f t="shared" ref="CX6:DF6" si="11">IF(CX8="-",NA(),CX8)</f>
        <v>55.9</v>
      </c>
      <c r="CY6" s="52">
        <f t="shared" si="11"/>
        <v>53.5</v>
      </c>
      <c r="CZ6" s="52">
        <f t="shared" si="11"/>
        <v>53.5</v>
      </c>
      <c r="DA6" s="52">
        <f t="shared" si="11"/>
        <v>55</v>
      </c>
      <c r="DB6" s="52">
        <f t="shared" si="11"/>
        <v>56.2</v>
      </c>
      <c r="DC6" s="52">
        <f t="shared" si="11"/>
        <v>60.8</v>
      </c>
      <c r="DD6" s="52">
        <f t="shared" si="11"/>
        <v>57.4</v>
      </c>
      <c r="DE6" s="52">
        <f t="shared" si="11"/>
        <v>55.7</v>
      </c>
      <c r="DF6" s="52">
        <f t="shared" si="11"/>
        <v>57.2</v>
      </c>
      <c r="DG6" s="52" t="str">
        <f>IF(DG8="-","【-】","【"&amp;SUBSTITUTE(TEXT(DG8,"#,##0.0"),"-","△")&amp;"】")</f>
        <v>【56.1】</v>
      </c>
      <c r="DH6" s="52">
        <f>IF(DH8="-",NA(),DH8)</f>
        <v>25.2</v>
      </c>
      <c r="DI6" s="52">
        <f t="shared" ref="DI6:DQ6" si="12">IF(DI8="-",NA(),DI8)</f>
        <v>26</v>
      </c>
      <c r="DJ6" s="52">
        <f t="shared" si="12"/>
        <v>27.1</v>
      </c>
      <c r="DK6" s="52">
        <f t="shared" si="12"/>
        <v>26.4</v>
      </c>
      <c r="DL6" s="52">
        <f t="shared" si="12"/>
        <v>26.9</v>
      </c>
      <c r="DM6" s="52">
        <f t="shared" si="12"/>
        <v>24.2</v>
      </c>
      <c r="DN6" s="52">
        <f t="shared" si="12"/>
        <v>24.1</v>
      </c>
      <c r="DO6" s="52">
        <f t="shared" si="12"/>
        <v>23.9</v>
      </c>
      <c r="DP6" s="52">
        <f t="shared" si="12"/>
        <v>24.4</v>
      </c>
      <c r="DQ6" s="52">
        <f t="shared" si="12"/>
        <v>25.7</v>
      </c>
      <c r="DR6" s="52" t="str">
        <f>IF(DR8="-","【-】","【"&amp;SUBSTITUTE(TEXT(DR8,"#,##0.0"),"-","△")&amp;"】")</f>
        <v>【26.4】</v>
      </c>
      <c r="DS6" s="52">
        <f>IF(DS8="-",NA(),DS8)</f>
        <v>8.1999999999999993</v>
      </c>
      <c r="DT6" s="52">
        <f t="shared" ref="DT6:EB6" si="13">IF(DT8="-",NA(),DT8)</f>
        <v>10.3</v>
      </c>
      <c r="DU6" s="52">
        <f t="shared" si="13"/>
        <v>4.8</v>
      </c>
      <c r="DV6" s="52">
        <f t="shared" si="13"/>
        <v>0</v>
      </c>
      <c r="DW6" s="52">
        <f t="shared" si="13"/>
        <v>2.9</v>
      </c>
      <c r="DX6" s="52">
        <f t="shared" si="13"/>
        <v>75.099999999999994</v>
      </c>
      <c r="DY6" s="52">
        <f t="shared" si="13"/>
        <v>83.2</v>
      </c>
      <c r="DZ6" s="52">
        <f t="shared" si="13"/>
        <v>84.6</v>
      </c>
      <c r="EA6" s="52">
        <f t="shared" si="13"/>
        <v>67.8</v>
      </c>
      <c r="EB6" s="52">
        <f t="shared" si="13"/>
        <v>61.8</v>
      </c>
      <c r="EC6" s="52" t="str">
        <f>IF(EC8="-","【-】","【"&amp;SUBSTITUTE(TEXT(EC8,"#,##0.0"),"-","△")&amp;"】")</f>
        <v>【54.5】</v>
      </c>
      <c r="ED6" s="52">
        <f>IF(ED8="-",NA(),ED8)</f>
        <v>49</v>
      </c>
      <c r="EE6" s="52">
        <f t="shared" ref="EE6:EM6" si="14">IF(EE8="-",NA(),EE8)</f>
        <v>50</v>
      </c>
      <c r="EF6" s="52">
        <f t="shared" si="14"/>
        <v>52.8</v>
      </c>
      <c r="EG6" s="52">
        <f t="shared" si="14"/>
        <v>53.4</v>
      </c>
      <c r="EH6" s="52">
        <f t="shared" si="14"/>
        <v>56</v>
      </c>
      <c r="EI6" s="52">
        <f t="shared" si="14"/>
        <v>52.9</v>
      </c>
      <c r="EJ6" s="52">
        <f t="shared" si="14"/>
        <v>54.3</v>
      </c>
      <c r="EK6" s="52">
        <f t="shared" si="14"/>
        <v>54.9</v>
      </c>
      <c r="EL6" s="52">
        <f t="shared" si="14"/>
        <v>56.1</v>
      </c>
      <c r="EM6" s="52">
        <f t="shared" si="14"/>
        <v>57.5</v>
      </c>
      <c r="EN6" s="52" t="str">
        <f>IF(EN8="-","【-】","【"&amp;SUBSTITUTE(TEXT(EN8,"#,##0.0"),"-","△")&amp;"】")</f>
        <v>【57.0】</v>
      </c>
      <c r="EO6" s="52">
        <f>IF(EO8="-",NA(),EO8)</f>
        <v>66</v>
      </c>
      <c r="EP6" s="52">
        <f t="shared" ref="EP6:EX6" si="15">IF(EP8="-",NA(),EP8)</f>
        <v>60.1</v>
      </c>
      <c r="EQ6" s="52">
        <f t="shared" si="15"/>
        <v>65.5</v>
      </c>
      <c r="ER6" s="52">
        <f t="shared" si="15"/>
        <v>64.5</v>
      </c>
      <c r="ES6" s="52">
        <f t="shared" si="15"/>
        <v>68.099999999999994</v>
      </c>
      <c r="ET6" s="52">
        <f t="shared" si="15"/>
        <v>69.400000000000006</v>
      </c>
      <c r="EU6" s="52">
        <f t="shared" si="15"/>
        <v>69.900000000000006</v>
      </c>
      <c r="EV6" s="52">
        <f t="shared" si="15"/>
        <v>68.8</v>
      </c>
      <c r="EW6" s="52">
        <f t="shared" si="15"/>
        <v>69.7</v>
      </c>
      <c r="EX6" s="52">
        <f t="shared" si="15"/>
        <v>70.400000000000006</v>
      </c>
      <c r="EY6" s="52" t="str">
        <f>IF(EY8="-","【-】","【"&amp;SUBSTITUTE(TEXT(EY8,"#,##0.0"),"-","△")&amp;"】")</f>
        <v>【70.4】</v>
      </c>
      <c r="EZ6" s="53">
        <f>IF(EZ8="-",NA(),EZ8)</f>
        <v>40041006</v>
      </c>
      <c r="FA6" s="53">
        <f t="shared" ref="FA6:FI6" si="16">IF(FA8="-",NA(),FA8)</f>
        <v>40713595</v>
      </c>
      <c r="FB6" s="53">
        <f t="shared" si="16"/>
        <v>40954093</v>
      </c>
      <c r="FC6" s="53">
        <f t="shared" si="16"/>
        <v>42475034</v>
      </c>
      <c r="FD6" s="53">
        <f t="shared" si="16"/>
        <v>38854008</v>
      </c>
      <c r="FE6" s="53">
        <f t="shared" si="16"/>
        <v>49696718</v>
      </c>
      <c r="FF6" s="53">
        <f t="shared" si="16"/>
        <v>50234873</v>
      </c>
      <c r="FG6" s="53">
        <f t="shared" si="16"/>
        <v>50294422</v>
      </c>
      <c r="FH6" s="53">
        <f t="shared" si="16"/>
        <v>49693831</v>
      </c>
      <c r="FI6" s="53">
        <f t="shared" si="16"/>
        <v>50513249</v>
      </c>
      <c r="FJ6" s="53" t="str">
        <f>IF(FJ8="-","【-】","【"&amp;SUBSTITUTE(TEXT(FJ8,"#,##0"),"-","△")&amp;"】")</f>
        <v>【50,999,060】</v>
      </c>
    </row>
    <row r="7" spans="1:166" s="54" customFormat="1">
      <c r="A7" s="35" t="s">
        <v>164</v>
      </c>
      <c r="B7" s="50">
        <f t="shared" ref="B7:AH7" si="17">B8</f>
        <v>2023</v>
      </c>
      <c r="C7" s="50">
        <f t="shared" si="17"/>
        <v>268089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当然財務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300床以上～400床未満</v>
      </c>
      <c r="O7" s="50" t="str">
        <f>O8</f>
        <v>非設置</v>
      </c>
      <c r="P7" s="50" t="str">
        <f>P8</f>
        <v>直営</v>
      </c>
      <c r="Q7" s="51">
        <f t="shared" si="17"/>
        <v>25</v>
      </c>
      <c r="R7" s="50" t="str">
        <f t="shared" si="17"/>
        <v>対象</v>
      </c>
      <c r="S7" s="50" t="str">
        <f t="shared" si="17"/>
        <v>ド 透 I 未 訓</v>
      </c>
      <c r="T7" s="50" t="str">
        <f t="shared" si="17"/>
        <v>救 臨 が 感 災 地 輪</v>
      </c>
      <c r="U7" s="51" t="str">
        <f>U8</f>
        <v>-</v>
      </c>
      <c r="V7" s="51">
        <f>V8</f>
        <v>25183</v>
      </c>
      <c r="W7" s="50" t="str">
        <f>W8</f>
        <v>非該当</v>
      </c>
      <c r="X7" s="50" t="str">
        <f t="shared" si="17"/>
        <v>非該当</v>
      </c>
      <c r="Y7" s="50" t="str">
        <f t="shared" si="17"/>
        <v>７：１</v>
      </c>
      <c r="Z7" s="51">
        <f t="shared" si="17"/>
        <v>345</v>
      </c>
      <c r="AA7" s="51" t="str">
        <f t="shared" si="17"/>
        <v>-</v>
      </c>
      <c r="AB7" s="51" t="str">
        <f t="shared" si="17"/>
        <v>-</v>
      </c>
      <c r="AC7" s="51" t="str">
        <f t="shared" si="17"/>
        <v>-</v>
      </c>
      <c r="AD7" s="51">
        <f t="shared" si="17"/>
        <v>10</v>
      </c>
      <c r="AE7" s="51">
        <f t="shared" si="17"/>
        <v>355</v>
      </c>
      <c r="AF7" s="51">
        <f t="shared" si="17"/>
        <v>312</v>
      </c>
      <c r="AG7" s="51" t="str">
        <f t="shared" si="17"/>
        <v>-</v>
      </c>
      <c r="AH7" s="51">
        <f t="shared" si="17"/>
        <v>312</v>
      </c>
      <c r="AI7" s="52">
        <f>AI8</f>
        <v>100.6</v>
      </c>
      <c r="AJ7" s="52">
        <f t="shared" ref="AJ7:AR7" si="18">AJ8</f>
        <v>99</v>
      </c>
      <c r="AK7" s="52">
        <f t="shared" si="18"/>
        <v>104.9</v>
      </c>
      <c r="AL7" s="52">
        <f t="shared" si="18"/>
        <v>105.3</v>
      </c>
      <c r="AM7" s="52">
        <f t="shared" si="18"/>
        <v>98.4</v>
      </c>
      <c r="AN7" s="52">
        <f t="shared" si="18"/>
        <v>97</v>
      </c>
      <c r="AO7" s="52">
        <f t="shared" si="18"/>
        <v>102.4</v>
      </c>
      <c r="AP7" s="52">
        <f t="shared" si="18"/>
        <v>107.2</v>
      </c>
      <c r="AQ7" s="52">
        <f t="shared" si="18"/>
        <v>104.8</v>
      </c>
      <c r="AR7" s="52">
        <f t="shared" si="18"/>
        <v>95.8</v>
      </c>
      <c r="AS7" s="52"/>
      <c r="AT7" s="52">
        <f>AT8</f>
        <v>97.5</v>
      </c>
      <c r="AU7" s="52">
        <f t="shared" ref="AU7:BC7" si="19">AU8</f>
        <v>91.9</v>
      </c>
      <c r="AV7" s="52">
        <f t="shared" si="19"/>
        <v>93.7</v>
      </c>
      <c r="AW7" s="52">
        <f t="shared" si="19"/>
        <v>93.8</v>
      </c>
      <c r="AX7" s="52">
        <f t="shared" si="19"/>
        <v>92.1</v>
      </c>
      <c r="AY7" s="52">
        <f t="shared" si="19"/>
        <v>89.3</v>
      </c>
      <c r="AZ7" s="52">
        <f t="shared" si="19"/>
        <v>84.1</v>
      </c>
      <c r="BA7" s="52">
        <f t="shared" si="19"/>
        <v>86.3</v>
      </c>
      <c r="BB7" s="52">
        <f t="shared" si="19"/>
        <v>86.6</v>
      </c>
      <c r="BC7" s="52">
        <f t="shared" si="19"/>
        <v>86.2</v>
      </c>
      <c r="BD7" s="52"/>
      <c r="BE7" s="52">
        <f>BE8</f>
        <v>96.8</v>
      </c>
      <c r="BF7" s="52">
        <f t="shared" ref="BF7:BN7" si="20">BF8</f>
        <v>91.2</v>
      </c>
      <c r="BG7" s="52">
        <f t="shared" si="20"/>
        <v>93</v>
      </c>
      <c r="BH7" s="52">
        <f t="shared" si="20"/>
        <v>93.2</v>
      </c>
      <c r="BI7" s="52">
        <f t="shared" si="20"/>
        <v>91.5</v>
      </c>
      <c r="BJ7" s="52">
        <f t="shared" si="20"/>
        <v>86.5</v>
      </c>
      <c r="BK7" s="52">
        <f t="shared" si="20"/>
        <v>81.400000000000006</v>
      </c>
      <c r="BL7" s="52">
        <f t="shared" si="20"/>
        <v>83.7</v>
      </c>
      <c r="BM7" s="52">
        <f t="shared" si="20"/>
        <v>84</v>
      </c>
      <c r="BN7" s="52">
        <f t="shared" si="20"/>
        <v>83.4</v>
      </c>
      <c r="BO7" s="52"/>
      <c r="BP7" s="52">
        <f>BP8</f>
        <v>72.400000000000006</v>
      </c>
      <c r="BQ7" s="52">
        <f t="shared" ref="BQ7:BY7" si="21">BQ8</f>
        <v>66.3</v>
      </c>
      <c r="BR7" s="52">
        <f t="shared" si="21"/>
        <v>67.599999999999994</v>
      </c>
      <c r="BS7" s="52">
        <f t="shared" si="21"/>
        <v>69.900000000000006</v>
      </c>
      <c r="BT7" s="52">
        <f t="shared" si="21"/>
        <v>66.099999999999994</v>
      </c>
      <c r="BU7" s="52">
        <f t="shared" si="21"/>
        <v>74.400000000000006</v>
      </c>
      <c r="BV7" s="52">
        <f t="shared" si="21"/>
        <v>66.5</v>
      </c>
      <c r="BW7" s="52">
        <f t="shared" si="21"/>
        <v>66.8</v>
      </c>
      <c r="BX7" s="52">
        <f t="shared" si="21"/>
        <v>66.599999999999994</v>
      </c>
      <c r="BY7" s="52">
        <f t="shared" si="21"/>
        <v>68</v>
      </c>
      <c r="BZ7" s="52"/>
      <c r="CA7" s="53">
        <f>CA8</f>
        <v>51126</v>
      </c>
      <c r="CB7" s="53">
        <f t="shared" ref="CB7:CJ7" si="22">CB8</f>
        <v>54388</v>
      </c>
      <c r="CC7" s="53">
        <f t="shared" si="22"/>
        <v>55903</v>
      </c>
      <c r="CD7" s="53">
        <f t="shared" si="22"/>
        <v>59748</v>
      </c>
      <c r="CE7" s="53">
        <f t="shared" si="22"/>
        <v>57456</v>
      </c>
      <c r="CF7" s="53">
        <f t="shared" si="22"/>
        <v>53523</v>
      </c>
      <c r="CG7" s="53">
        <f t="shared" si="22"/>
        <v>57368</v>
      </c>
      <c r="CH7" s="53">
        <f t="shared" si="22"/>
        <v>59838</v>
      </c>
      <c r="CI7" s="53">
        <f t="shared" si="22"/>
        <v>62697</v>
      </c>
      <c r="CJ7" s="53">
        <f t="shared" si="22"/>
        <v>62059</v>
      </c>
      <c r="CK7" s="52"/>
      <c r="CL7" s="53">
        <f>CL8</f>
        <v>17130</v>
      </c>
      <c r="CM7" s="53">
        <f t="shared" ref="CM7:CU7" si="23">CM8</f>
        <v>17988</v>
      </c>
      <c r="CN7" s="53">
        <f t="shared" si="23"/>
        <v>18744</v>
      </c>
      <c r="CO7" s="53">
        <f t="shared" si="23"/>
        <v>18354</v>
      </c>
      <c r="CP7" s="53">
        <f t="shared" si="23"/>
        <v>19166</v>
      </c>
      <c r="CQ7" s="53">
        <f t="shared" si="23"/>
        <v>15111</v>
      </c>
      <c r="CR7" s="53">
        <f t="shared" si="23"/>
        <v>15986</v>
      </c>
      <c r="CS7" s="53">
        <f t="shared" si="23"/>
        <v>16421</v>
      </c>
      <c r="CT7" s="53">
        <f t="shared" si="23"/>
        <v>17279</v>
      </c>
      <c r="CU7" s="53">
        <f t="shared" si="23"/>
        <v>17851</v>
      </c>
      <c r="CV7" s="52"/>
      <c r="CW7" s="52">
        <f>CW8</f>
        <v>49.5</v>
      </c>
      <c r="CX7" s="52">
        <f t="shared" ref="CX7:DF7" si="24">CX8</f>
        <v>55.9</v>
      </c>
      <c r="CY7" s="52">
        <f t="shared" si="24"/>
        <v>53.5</v>
      </c>
      <c r="CZ7" s="52">
        <f t="shared" si="24"/>
        <v>53.5</v>
      </c>
      <c r="DA7" s="52">
        <f t="shared" si="24"/>
        <v>55</v>
      </c>
      <c r="DB7" s="52">
        <f t="shared" si="24"/>
        <v>56.2</v>
      </c>
      <c r="DC7" s="52">
        <f t="shared" si="24"/>
        <v>60.8</v>
      </c>
      <c r="DD7" s="52">
        <f t="shared" si="24"/>
        <v>57.4</v>
      </c>
      <c r="DE7" s="52">
        <f t="shared" si="24"/>
        <v>55.7</v>
      </c>
      <c r="DF7" s="52">
        <f t="shared" si="24"/>
        <v>57.2</v>
      </c>
      <c r="DG7" s="52"/>
      <c r="DH7" s="52">
        <f>DH8</f>
        <v>25.2</v>
      </c>
      <c r="DI7" s="52">
        <f t="shared" ref="DI7:DQ7" si="25">DI8</f>
        <v>26</v>
      </c>
      <c r="DJ7" s="52">
        <f t="shared" si="25"/>
        <v>27.1</v>
      </c>
      <c r="DK7" s="52">
        <f t="shared" si="25"/>
        <v>26.4</v>
      </c>
      <c r="DL7" s="52">
        <f t="shared" si="25"/>
        <v>26.9</v>
      </c>
      <c r="DM7" s="52">
        <f t="shared" si="25"/>
        <v>24.2</v>
      </c>
      <c r="DN7" s="52">
        <f t="shared" si="25"/>
        <v>24.1</v>
      </c>
      <c r="DO7" s="52">
        <f t="shared" si="25"/>
        <v>23.9</v>
      </c>
      <c r="DP7" s="52">
        <f t="shared" si="25"/>
        <v>24.4</v>
      </c>
      <c r="DQ7" s="52">
        <f t="shared" si="25"/>
        <v>25.7</v>
      </c>
      <c r="DR7" s="52"/>
      <c r="DS7" s="52">
        <f>DS8</f>
        <v>8.1999999999999993</v>
      </c>
      <c r="DT7" s="52">
        <f t="shared" ref="DT7:EB7" si="26">DT8</f>
        <v>10.3</v>
      </c>
      <c r="DU7" s="52">
        <f t="shared" si="26"/>
        <v>4.8</v>
      </c>
      <c r="DV7" s="52">
        <f t="shared" si="26"/>
        <v>0</v>
      </c>
      <c r="DW7" s="52">
        <f t="shared" si="26"/>
        <v>2.9</v>
      </c>
      <c r="DX7" s="52">
        <f t="shared" si="26"/>
        <v>75.099999999999994</v>
      </c>
      <c r="DY7" s="52">
        <f t="shared" si="26"/>
        <v>83.2</v>
      </c>
      <c r="DZ7" s="52">
        <f t="shared" si="26"/>
        <v>84.6</v>
      </c>
      <c r="EA7" s="52">
        <f t="shared" si="26"/>
        <v>67.8</v>
      </c>
      <c r="EB7" s="52">
        <f t="shared" si="26"/>
        <v>61.8</v>
      </c>
      <c r="EC7" s="52"/>
      <c r="ED7" s="52">
        <f>ED8</f>
        <v>49</v>
      </c>
      <c r="EE7" s="52">
        <f t="shared" ref="EE7:EM7" si="27">EE8</f>
        <v>50</v>
      </c>
      <c r="EF7" s="52">
        <f t="shared" si="27"/>
        <v>52.8</v>
      </c>
      <c r="EG7" s="52">
        <f t="shared" si="27"/>
        <v>53.4</v>
      </c>
      <c r="EH7" s="52">
        <f t="shared" si="27"/>
        <v>56</v>
      </c>
      <c r="EI7" s="52">
        <f t="shared" si="27"/>
        <v>52.9</v>
      </c>
      <c r="EJ7" s="52">
        <f t="shared" si="27"/>
        <v>54.3</v>
      </c>
      <c r="EK7" s="52">
        <f t="shared" si="27"/>
        <v>54.9</v>
      </c>
      <c r="EL7" s="52">
        <f t="shared" si="27"/>
        <v>56.1</v>
      </c>
      <c r="EM7" s="52">
        <f t="shared" si="27"/>
        <v>57.5</v>
      </c>
      <c r="EN7" s="52"/>
      <c r="EO7" s="52">
        <f>EO8</f>
        <v>66</v>
      </c>
      <c r="EP7" s="52">
        <f t="shared" ref="EP7:EX7" si="28">EP8</f>
        <v>60.1</v>
      </c>
      <c r="EQ7" s="52">
        <f t="shared" si="28"/>
        <v>65.5</v>
      </c>
      <c r="ER7" s="52">
        <f t="shared" si="28"/>
        <v>64.5</v>
      </c>
      <c r="ES7" s="52">
        <f t="shared" si="28"/>
        <v>68.099999999999994</v>
      </c>
      <c r="ET7" s="52">
        <f t="shared" si="28"/>
        <v>69.400000000000006</v>
      </c>
      <c r="EU7" s="52">
        <f t="shared" si="28"/>
        <v>69.900000000000006</v>
      </c>
      <c r="EV7" s="52">
        <f t="shared" si="28"/>
        <v>68.8</v>
      </c>
      <c r="EW7" s="52">
        <f t="shared" si="28"/>
        <v>69.7</v>
      </c>
      <c r="EX7" s="52">
        <f t="shared" si="28"/>
        <v>70.400000000000006</v>
      </c>
      <c r="EY7" s="52"/>
      <c r="EZ7" s="53">
        <f>EZ8</f>
        <v>40041006</v>
      </c>
      <c r="FA7" s="53">
        <f t="shared" ref="FA7:FI7" si="29">FA8</f>
        <v>40713595</v>
      </c>
      <c r="FB7" s="53">
        <f t="shared" si="29"/>
        <v>40954093</v>
      </c>
      <c r="FC7" s="53">
        <f t="shared" si="29"/>
        <v>42475034</v>
      </c>
      <c r="FD7" s="53">
        <f t="shared" si="29"/>
        <v>38854008</v>
      </c>
      <c r="FE7" s="53">
        <f t="shared" si="29"/>
        <v>49696718</v>
      </c>
      <c r="FF7" s="53">
        <f t="shared" si="29"/>
        <v>50234873</v>
      </c>
      <c r="FG7" s="53">
        <f t="shared" si="29"/>
        <v>50294422</v>
      </c>
      <c r="FH7" s="53">
        <f t="shared" si="29"/>
        <v>49693831</v>
      </c>
      <c r="FI7" s="53">
        <f t="shared" si="29"/>
        <v>50513249</v>
      </c>
      <c r="FJ7" s="53"/>
    </row>
    <row r="8" spans="1:166" s="54" customFormat="1">
      <c r="A8" s="35"/>
      <c r="B8" s="55">
        <v>2023</v>
      </c>
      <c r="C8" s="55">
        <v>268089</v>
      </c>
      <c r="D8" s="55">
        <v>46</v>
      </c>
      <c r="E8" s="55">
        <v>6</v>
      </c>
      <c r="F8" s="55">
        <v>0</v>
      </c>
      <c r="G8" s="55">
        <v>1</v>
      </c>
      <c r="H8" s="55" t="s">
        <v>165</v>
      </c>
      <c r="I8" s="55" t="s">
        <v>166</v>
      </c>
      <c r="J8" s="55" t="s">
        <v>167</v>
      </c>
      <c r="K8" s="55" t="s">
        <v>168</v>
      </c>
      <c r="L8" s="55" t="s">
        <v>169</v>
      </c>
      <c r="M8" s="55" t="s">
        <v>170</v>
      </c>
      <c r="N8" s="55" t="s">
        <v>171</v>
      </c>
      <c r="O8" s="55" t="s">
        <v>172</v>
      </c>
      <c r="P8" s="55" t="s">
        <v>173</v>
      </c>
      <c r="Q8" s="56">
        <v>25</v>
      </c>
      <c r="R8" s="55" t="s">
        <v>174</v>
      </c>
      <c r="S8" s="55" t="s">
        <v>175</v>
      </c>
      <c r="T8" s="55" t="s">
        <v>176</v>
      </c>
      <c r="U8" s="56" t="s">
        <v>40</v>
      </c>
      <c r="V8" s="56">
        <v>25183</v>
      </c>
      <c r="W8" s="55" t="s">
        <v>177</v>
      </c>
      <c r="X8" s="55" t="s">
        <v>177</v>
      </c>
      <c r="Y8" s="57" t="s">
        <v>178</v>
      </c>
      <c r="Z8" s="56">
        <v>345</v>
      </c>
      <c r="AA8" s="56" t="s">
        <v>40</v>
      </c>
      <c r="AB8" s="56" t="s">
        <v>40</v>
      </c>
      <c r="AC8" s="56" t="s">
        <v>40</v>
      </c>
      <c r="AD8" s="56">
        <v>10</v>
      </c>
      <c r="AE8" s="56">
        <v>355</v>
      </c>
      <c r="AF8" s="56">
        <v>312</v>
      </c>
      <c r="AG8" s="56" t="s">
        <v>40</v>
      </c>
      <c r="AH8" s="56">
        <v>312</v>
      </c>
      <c r="AI8" s="58">
        <v>100.6</v>
      </c>
      <c r="AJ8" s="58">
        <v>99</v>
      </c>
      <c r="AK8" s="58">
        <v>104.9</v>
      </c>
      <c r="AL8" s="58">
        <v>105.3</v>
      </c>
      <c r="AM8" s="58">
        <v>98.4</v>
      </c>
      <c r="AN8" s="58">
        <v>97</v>
      </c>
      <c r="AO8" s="58">
        <v>102.4</v>
      </c>
      <c r="AP8" s="58">
        <v>107.2</v>
      </c>
      <c r="AQ8" s="58">
        <v>104.8</v>
      </c>
      <c r="AR8" s="58">
        <v>95.8</v>
      </c>
      <c r="AS8" s="58">
        <v>96.6</v>
      </c>
      <c r="AT8" s="58">
        <v>97.5</v>
      </c>
      <c r="AU8" s="58">
        <v>91.9</v>
      </c>
      <c r="AV8" s="58">
        <v>93.7</v>
      </c>
      <c r="AW8" s="58">
        <v>93.8</v>
      </c>
      <c r="AX8" s="58">
        <v>92.1</v>
      </c>
      <c r="AY8" s="58">
        <v>89.3</v>
      </c>
      <c r="AZ8" s="58">
        <v>84.1</v>
      </c>
      <c r="BA8" s="58">
        <v>86.3</v>
      </c>
      <c r="BB8" s="58">
        <v>86.6</v>
      </c>
      <c r="BC8" s="58">
        <v>86.2</v>
      </c>
      <c r="BD8" s="58">
        <v>86.6</v>
      </c>
      <c r="BE8" s="59">
        <v>96.8</v>
      </c>
      <c r="BF8" s="59">
        <v>91.2</v>
      </c>
      <c r="BG8" s="59">
        <v>93</v>
      </c>
      <c r="BH8" s="59">
        <v>93.2</v>
      </c>
      <c r="BI8" s="59">
        <v>91.5</v>
      </c>
      <c r="BJ8" s="59">
        <v>86.5</v>
      </c>
      <c r="BK8" s="59">
        <v>81.400000000000006</v>
      </c>
      <c r="BL8" s="59">
        <v>83.7</v>
      </c>
      <c r="BM8" s="59">
        <v>84</v>
      </c>
      <c r="BN8" s="59">
        <v>83.4</v>
      </c>
      <c r="BO8" s="59">
        <v>83.9</v>
      </c>
      <c r="BP8" s="58">
        <v>72.400000000000006</v>
      </c>
      <c r="BQ8" s="58">
        <v>66.3</v>
      </c>
      <c r="BR8" s="58">
        <v>67.599999999999994</v>
      </c>
      <c r="BS8" s="58">
        <v>69.900000000000006</v>
      </c>
      <c r="BT8" s="58">
        <v>66.099999999999994</v>
      </c>
      <c r="BU8" s="58">
        <v>74.400000000000006</v>
      </c>
      <c r="BV8" s="58">
        <v>66.5</v>
      </c>
      <c r="BW8" s="58">
        <v>66.8</v>
      </c>
      <c r="BX8" s="58">
        <v>66.599999999999994</v>
      </c>
      <c r="BY8" s="58">
        <v>68</v>
      </c>
      <c r="BZ8" s="58">
        <v>68.7</v>
      </c>
      <c r="CA8" s="59">
        <v>51126</v>
      </c>
      <c r="CB8" s="59">
        <v>54388</v>
      </c>
      <c r="CC8" s="59">
        <v>55903</v>
      </c>
      <c r="CD8" s="59">
        <v>59748</v>
      </c>
      <c r="CE8" s="59">
        <v>57456</v>
      </c>
      <c r="CF8" s="59">
        <v>53523</v>
      </c>
      <c r="CG8" s="59">
        <v>57368</v>
      </c>
      <c r="CH8" s="59">
        <v>59838</v>
      </c>
      <c r="CI8" s="59">
        <v>62697</v>
      </c>
      <c r="CJ8" s="59">
        <v>62059</v>
      </c>
      <c r="CK8" s="58">
        <v>62428</v>
      </c>
      <c r="CL8" s="59">
        <v>17130</v>
      </c>
      <c r="CM8" s="59">
        <v>17988</v>
      </c>
      <c r="CN8" s="59">
        <v>18744</v>
      </c>
      <c r="CO8" s="59">
        <v>18354</v>
      </c>
      <c r="CP8" s="59">
        <v>19166</v>
      </c>
      <c r="CQ8" s="59">
        <v>15111</v>
      </c>
      <c r="CR8" s="59">
        <v>15986</v>
      </c>
      <c r="CS8" s="59">
        <v>16421</v>
      </c>
      <c r="CT8" s="59">
        <v>17279</v>
      </c>
      <c r="CU8" s="59">
        <v>17851</v>
      </c>
      <c r="CV8" s="58">
        <v>18236</v>
      </c>
      <c r="CW8" s="59">
        <v>49.5</v>
      </c>
      <c r="CX8" s="59">
        <v>55.9</v>
      </c>
      <c r="CY8" s="59">
        <v>53.5</v>
      </c>
      <c r="CZ8" s="59">
        <v>53.5</v>
      </c>
      <c r="DA8" s="59">
        <v>55</v>
      </c>
      <c r="DB8" s="59">
        <v>56.2</v>
      </c>
      <c r="DC8" s="59">
        <v>60.8</v>
      </c>
      <c r="DD8" s="59">
        <v>57.4</v>
      </c>
      <c r="DE8" s="59">
        <v>55.7</v>
      </c>
      <c r="DF8" s="59">
        <v>57.2</v>
      </c>
      <c r="DG8" s="59">
        <v>56.1</v>
      </c>
      <c r="DH8" s="59">
        <v>25.2</v>
      </c>
      <c r="DI8" s="59">
        <v>26</v>
      </c>
      <c r="DJ8" s="59">
        <v>27.1</v>
      </c>
      <c r="DK8" s="59">
        <v>26.4</v>
      </c>
      <c r="DL8" s="59">
        <v>26.9</v>
      </c>
      <c r="DM8" s="59">
        <v>24.2</v>
      </c>
      <c r="DN8" s="59">
        <v>24.1</v>
      </c>
      <c r="DO8" s="59">
        <v>23.9</v>
      </c>
      <c r="DP8" s="59">
        <v>24.4</v>
      </c>
      <c r="DQ8" s="59">
        <v>25.7</v>
      </c>
      <c r="DR8" s="59">
        <v>26.4</v>
      </c>
      <c r="DS8" s="59">
        <v>8.1999999999999993</v>
      </c>
      <c r="DT8" s="59">
        <v>10.3</v>
      </c>
      <c r="DU8" s="59">
        <v>4.8</v>
      </c>
      <c r="DV8" s="59">
        <v>0</v>
      </c>
      <c r="DW8" s="59">
        <v>2.9</v>
      </c>
      <c r="DX8" s="59">
        <v>75.099999999999994</v>
      </c>
      <c r="DY8" s="59">
        <v>83.2</v>
      </c>
      <c r="DZ8" s="59">
        <v>84.6</v>
      </c>
      <c r="EA8" s="59">
        <v>67.8</v>
      </c>
      <c r="EB8" s="59">
        <v>61.8</v>
      </c>
      <c r="EC8" s="59">
        <v>54.5</v>
      </c>
      <c r="ED8" s="58">
        <v>49</v>
      </c>
      <c r="EE8" s="58">
        <v>50</v>
      </c>
      <c r="EF8" s="58">
        <v>52.8</v>
      </c>
      <c r="EG8" s="58">
        <v>53.4</v>
      </c>
      <c r="EH8" s="58">
        <v>56</v>
      </c>
      <c r="EI8" s="58">
        <v>52.9</v>
      </c>
      <c r="EJ8" s="58">
        <v>54.3</v>
      </c>
      <c r="EK8" s="58">
        <v>54.9</v>
      </c>
      <c r="EL8" s="58">
        <v>56.1</v>
      </c>
      <c r="EM8" s="58">
        <v>57.5</v>
      </c>
      <c r="EN8" s="58">
        <v>57</v>
      </c>
      <c r="EO8" s="58">
        <v>66</v>
      </c>
      <c r="EP8" s="58">
        <v>60.1</v>
      </c>
      <c r="EQ8" s="58">
        <v>65.5</v>
      </c>
      <c r="ER8" s="58">
        <v>64.5</v>
      </c>
      <c r="ES8" s="58">
        <v>68.099999999999994</v>
      </c>
      <c r="ET8" s="58">
        <v>69.400000000000006</v>
      </c>
      <c r="EU8" s="58">
        <v>69.900000000000006</v>
      </c>
      <c r="EV8" s="58">
        <v>68.8</v>
      </c>
      <c r="EW8" s="58">
        <v>69.7</v>
      </c>
      <c r="EX8" s="58">
        <v>70.400000000000006</v>
      </c>
      <c r="EY8" s="58">
        <v>70.400000000000006</v>
      </c>
      <c r="EZ8" s="59">
        <v>40041006</v>
      </c>
      <c r="FA8" s="59">
        <v>40713595</v>
      </c>
      <c r="FB8" s="59">
        <v>40954093</v>
      </c>
      <c r="FC8" s="59">
        <v>42475034</v>
      </c>
      <c r="FD8" s="59">
        <v>38854008</v>
      </c>
      <c r="FE8" s="59">
        <v>49696718</v>
      </c>
      <c r="FF8" s="59">
        <v>50234873</v>
      </c>
      <c r="FG8" s="59">
        <v>50294422</v>
      </c>
      <c r="FH8" s="59">
        <v>49693831</v>
      </c>
      <c r="FI8" s="59">
        <v>50513249</v>
      </c>
      <c r="FJ8" s="59">
        <v>50999060</v>
      </c>
    </row>
    <row r="9" spans="1:166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>
      <c r="A10" s="62"/>
      <c r="B10" s="62" t="s">
        <v>179</v>
      </c>
      <c r="C10" s="62" t="s">
        <v>180</v>
      </c>
      <c r="D10" s="62" t="s">
        <v>181</v>
      </c>
      <c r="E10" s="62" t="s">
        <v>182</v>
      </c>
      <c r="F10" s="62" t="s">
        <v>183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