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kvb8YAD9jZQh2kbUInqg6qOI4XIS2ecYn7gDN/4/BfMmE5PPrCmKH5IQ9O5sLlyU2G67YS8gf4UwafWQRE9Ug==" workbookSaltValue="g++pKlMSQ070JNGxhf0cv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<sst xmlns="http://schemas.openxmlformats.org/spreadsheetml/2006/main" xmlns:r="http://schemas.openxmlformats.org/officeDocument/2006/relationships" count="111" uniqueCount="111">
  <si>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</si>
  <si>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</si>
  <si>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</si>
  <si>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</si>
  <si>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</si>
  <si>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</si>
  <si>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</si>
  <si>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</si>
  <si>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</si>
  <si>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</si>
  <si>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</si>
  <si>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</si>
  <si>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</si>
  <si>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</si>
  <si>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</si>
  <si>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</si>
  <si>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</si>
  <si>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</si>
  <si>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</si>
  <si>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</si>
  <si>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</si>
  <si>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</si>
  <si>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</si>
  <si>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</si>
  <si>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</si>
  <si>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</si>
  <si>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</si>
  <si>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</si>
  <si>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</si>
  <si>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</si>
  <si>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</si>
  <si>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</si>
  <si>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</si>
  <si>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</si>
  <si>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</si>
  <si>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</si>
  <si>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</si>
  <si>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</si>
  <si>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</si>
  <si>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</si>
  <si>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</si>
  <si>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</si>
  <si>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</si>
  <si>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</si>
  <si>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</si>
  <si>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</si>
  <si>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</si>
  <si>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</si>
  <si>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</si>
  <si>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</si>
  <si>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</si>
  <si>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</si>
  <si>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</si>
  <si>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</si>
  <si>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</si>
  <si>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</si>
  <si>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</si>
  <si>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</si>
  <si>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</si>
  <si>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</si>
  <si>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</si>
  <si>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</si>
  <si>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</si>
  <si>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</si>
  <si>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</si>
  <si>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</si>
  <si>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</si>
  <si>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</si>
  <si>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</si>
  <si>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</si>
  <si>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</si>
  <si>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</si>
  <si>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</si>
  <si>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</si>
  <si>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</si>
  <si>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</si>
  <si>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</si>
  <si>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</si>
  <si>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</si>
  <si>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</si>
  <si>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</si>
  <si>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</si>
  <si>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</si>
  <si>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</si>
  <si>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</si>
  <si>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</si>
  <si>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</si>
  <si>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</si>
  <si>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</si>
  <si>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</si>
  <si>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</si>
  <si>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</si>
  <si>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</si>
  <si>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久御山町</t>
  </si>
  <si>
    <t>"R"yy</t>
  </si>
  <si>
    <t>法適用</t>
  </si>
  <si>
    <t>水道事業</t>
  </si>
  <si>
    <t>償却対象資産の減価償却の状況を示す有形固定資産減価償却率は前年度比1.42ポイント増の49.36％、法定耐用年数を経過した管路延長の割合を示す管路経年化率は前年度比0.66ポイント増の27.24％と施設の老朽化が進んでいるのに対して、当該年度に更新した管路延長の割合を示す管路更新率は、前年度比0.37ポイント増とはなったが0.86％に留まっている。
これは、重要給水施設配水管の耐震化事業を優先的に実施していることによるものだが、同事業が完了した後は、実使用年数等に基づく更新基準年数も考慮したうえで、老朽管の更新・耐震化事業に計画的に取り組んでいく。</t>
    <rPh sb="155" eb="156">
      <t>ゾウ</t>
    </rPh>
    <phoneticPr fontId="1"/>
  </si>
  <si>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</si>
  <si>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</si>
  <si>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</si>
  <si>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</si>
  <si>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</si>
  <si>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</si>
  <si>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</si>
  <si>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</si>
  <si>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</si>
  <si>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</si>
  <si>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←書式設定</t>
    <rPh sb="1" eb="3">
      <t>ショシキ</t>
    </rPh>
    <rPh sb="3" eb="5">
      <t>セッテイ</t>
    </rPh>
    <phoneticPr fontId="1"/>
  </si>
  <si>
    <t>令和５年度決算における経営成績について、経営の健全性を示す経常収支比率は、有収水量の減少に伴う給水収益の減少や物価高騰に伴う費用の増加等により前年度比0.27ポイント減の91.09％となり、健全経営の水準とされる100％を下回る結果となった。
一方、料金水準の妥当性を示す料金回収率については、前年度比6.72ポイント増の76.95％となったが、増加の要因は水道料金臨時助成事業による減免実施期間の差によるものであり、また、水道料金臨時助成事業による減免実績額を加えた実質の給水収益で算定した料金回収率でも80.96％と、事業に必要な費用を給水収益で賄えていない状況である。
施設利用率は45.30％と依然低く、類似団体平均値を下回る結果となっているが、その一方で、有収率は98.24％と、類似団体平均値と比較しても高い水準を維持しており、高い割合で施設の稼働状況が収益に反映されていると言える。</t>
    <rPh sb="55" eb="57">
      <t>ブッカ</t>
    </rPh>
    <rPh sb="62" eb="64">
      <t>ヒヨウ</t>
    </rPh>
    <rPh sb="122" eb="124">
      <t>イッポウ</t>
    </rPh>
    <rPh sb="159" eb="160">
      <t>ゾウ</t>
    </rPh>
    <rPh sb="173" eb="175">
      <t>ゾウカ</t>
    </rPh>
    <rPh sb="176" eb="178">
      <t>ヨウイン</t>
    </rPh>
    <rPh sb="179" eb="183">
      <t>スイド</t>
    </rPh>
    <rPh sb="183" eb="189">
      <t>リンジジ</t>
    </rPh>
    <rPh sb="192" eb="194">
      <t>ゲンメン</t>
    </rPh>
    <rPh sb="194" eb="196">
      <t>ジッシ</t>
    </rPh>
    <rPh sb="196" eb="198">
      <t>キカン</t>
    </rPh>
    <rPh sb="199" eb="200">
      <t>サ</t>
    </rPh>
    <rPh sb="212" eb="214">
      <t>スイドウ</t>
    </rPh>
    <rPh sb="214" eb="216">
      <t>リョウキン</t>
    </rPh>
    <rPh sb="216" eb="218">
      <t>リンジ</t>
    </rPh>
    <rPh sb="218" eb="220">
      <t>ジョセイ</t>
    </rPh>
    <rPh sb="220" eb="222">
      <t>ジギョウ</t>
    </rPh>
    <rPh sb="225" eb="227">
      <t>ゲンメン</t>
    </rPh>
    <rPh sb="227" eb="229">
      <t>ジッセキ</t>
    </rPh>
    <phoneticPr fontId="1"/>
  </si>
  <si>
    <t>令和２年１月以後に確定する水道料金から実施した料金改定により、令和２、３年度は黒字決算を達成することができたが、令和５年度は、有収水量の減少に伴う給水収益の減少や、その他費用の増加により、昨年度に引き続き純損失を計上、赤字決算となった。
固定資産については、平成25年度に浄水場の耐震補強改修は完了し、現在は重要給水施設配水管耐震化事業を進めている。
経営状況の改善と今後の更新事業に必要な財源の確保を図るため、令和７年度に料金改定を予定しているほか、令和５年度策定の「久御山町水道事業ビジョン（第２次）」に基づき、経営健全化と経営基盤の強化に取り組んでいく。</t>
    <rPh sb="84" eb="85">
      <t>タ</t>
    </rPh>
    <rPh sb="85" eb="87">
      <t>ヒヨウ</t>
    </rPh>
    <rPh sb="94" eb="97">
      <t>サクネンド</t>
    </rPh>
    <rPh sb="98" eb="99">
      <t>ヒ</t>
    </rPh>
    <rPh sb="100" eb="101">
      <t>ツヅ</t>
    </rPh>
    <rPh sb="206" eb="208">
      <t>レイワ</t>
    </rPh>
    <rPh sb="209" eb="211">
      <t>ネンド</t>
    </rPh>
    <rPh sb="212" eb="214">
      <t>リョウキン</t>
    </rPh>
    <rPh sb="214" eb="216">
      <t>カイテイ</t>
    </rPh>
    <rPh sb="217" eb="219">
      <t>ヨテイ</t>
    </rPh>
    <rPh sb="226" eb="228">
      <t>レイワ</t>
    </rPh>
    <rPh sb="229" eb="231">
      <t>ネンド</t>
    </rPh>
    <rPh sb="231" eb="233">
      <t>サクテイ</t>
    </rPh>
    <rPh sb="235" eb="239">
      <t>クミヤマチョウ</t>
    </rPh>
    <rPh sb="239" eb="241">
      <t>スイドウ</t>
    </rPh>
    <rPh sb="241" eb="243">
      <t>ジギョウ</t>
    </rPh>
    <rPh sb="248" eb="251">
      <t>ダイ</t>
    </rPh>
    <rPh sb="254" eb="255">
      <t>モト</t>
    </rPh>
    <rPh sb="258" eb="263">
      <t>ケイエイケ</t>
    </rPh>
    <rPh sb="264" eb="266">
      <t>ケイエイ</t>
    </rPh>
    <rPh sb="266" eb="268">
      <t>キバン</t>
    </rPh>
    <rPh sb="269" eb="271">
      <t>キョウカ</t>
    </rPh>
    <rPh sb="272" eb="273">
      <t>ト</t>
    </rPh>
    <rPh sb="274" eb="275">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</si>
</sst>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0.92</c:v>
                </c:pt>
                <c:pt idx="2">
                  <c:v>1.04</c:v>
                </c:pt>
                <c:pt idx="3">
                  <c:v>0.49</c:v>
                </c:pt>
                <c:pt idx="4">
                  <c:v>0.86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0.53</c:v>
                </c:pt>
                <c:pt idx="2">
                  <c:v>0.48</c:v>
                </c:pt>
                <c:pt idx="3">
                  <c:v>0.5</c:v>
                </c:pt>
                <c:pt idx="4">
                  <c:v>0.41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41.25</c:v>
                </c:pt>
                <c:pt idx="1">
                  <c:v>40.69</c:v>
                </c:pt>
                <c:pt idx="2">
                  <c:v>40.450000000000003</c:v>
                </c:pt>
                <c:pt idx="3">
                  <c:v>39.56</c:v>
                </c:pt>
                <c:pt idx="4">
                  <c:v>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55.14</c:v>
                </c:pt>
                <c:pt idx="1">
                  <c:v>55.89</c:v>
                </c:pt>
                <c:pt idx="2">
                  <c:v>55.72</c:v>
                </c:pt>
                <c:pt idx="3">
                  <c:v>55.31</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97.29</c:v>
                </c:pt>
                <c:pt idx="1">
                  <c:v>99.03</c:v>
                </c:pt>
                <c:pt idx="2">
                  <c:v>99.13</c:v>
                </c:pt>
                <c:pt idx="3">
                  <c:v>98.73</c:v>
                </c:pt>
                <c:pt idx="4">
                  <c:v>98.24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81.39</c:v>
                </c:pt>
                <c:pt idx="1">
                  <c:v>81.27</c:v>
                </c:pt>
                <c:pt idx="2">
                  <c:v>81.260000000000005</c:v>
                </c:pt>
                <c:pt idx="3">
                  <c:v>80.36</c:v>
                </c:pt>
                <c:pt idx="4">
                  <c:v>80.13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95.21</c:v>
                </c:pt>
                <c:pt idx="1">
                  <c:v>104.32</c:v>
                </c:pt>
                <c:pt idx="2">
                  <c:v>100.12</c:v>
                </c:pt>
                <c:pt idx="3">
                  <c:v>91.36</c:v>
                </c:pt>
                <c:pt idx="4">
                  <c:v>91.09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108.61</c:v>
                </c:pt>
                <c:pt idx="1">
                  <c:v>108.35</c:v>
                </c:pt>
                <c:pt idx="2">
                  <c:v>108.84</c:v>
                </c:pt>
                <c:pt idx="3">
                  <c:v>105.92</c:v>
                </c:pt>
                <c:pt idx="4">
                  <c:v>106.01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45.38</c:v>
                </c:pt>
                <c:pt idx="1">
                  <c:v>45.95</c:v>
                </c:pt>
                <c:pt idx="2">
                  <c:v>46.9</c:v>
                </c:pt>
                <c:pt idx="3">
                  <c:v>47.94</c:v>
                </c:pt>
                <c:pt idx="4">
                  <c:v>49.36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49.92</c:v>
                </c:pt>
                <c:pt idx="1">
                  <c:v>50.63</c:v>
                </c:pt>
                <c:pt idx="2">
                  <c:v>51.29</c:v>
                </c:pt>
                <c:pt idx="3">
                  <c:v>52.2</c:v>
                </c:pt>
                <c:pt idx="4">
                  <c:v>52.7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20.49</c:v>
                </c:pt>
                <c:pt idx="1">
                  <c:v>23.57</c:v>
                </c:pt>
                <c:pt idx="2">
                  <c:v>25.14</c:v>
                </c:pt>
                <c:pt idx="3">
                  <c:v>26.58</c:v>
                </c:pt>
                <c:pt idx="4">
                  <c:v>27.24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16.88</c:v>
                </c:pt>
                <c:pt idx="1">
                  <c:v>18.28</c:v>
                </c:pt>
                <c:pt idx="2">
                  <c:v>19.61</c:v>
                </c:pt>
                <c:pt idx="3">
                  <c:v>20.73</c:v>
                </c:pt>
                <c:pt idx="4">
                  <c:v>22.86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6.77</c:v>
                </c:pt>
                <c:pt idx="1">
                  <c:v>1.03</c:v>
                </c:pt>
                <c:pt idx="2">
                  <c:v>0.87</c:v>
                </c:pt>
                <c:pt idx="3">
                  <c:v>13.11</c:v>
                </c:pt>
                <c:pt idx="4">
                  <c:v>23.49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3.59</c:v>
                </c:pt>
                <c:pt idx="1">
                  <c:v>3.98</c:v>
                </c:pt>
                <c:pt idx="2">
                  <c:v>6.02</c:v>
                </c:pt>
                <c:pt idx="3">
                  <c:v>7.78</c:v>
                </c:pt>
                <c:pt idx="4">
                  <c:v>9.59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336.87</c:v>
                </c:pt>
                <c:pt idx="1">
                  <c:v>259.58</c:v>
                </c:pt>
                <c:pt idx="2">
                  <c:v>282.2</c:v>
                </c:pt>
                <c:pt idx="3">
                  <c:v>263.3</c:v>
                </c:pt>
                <c:pt idx="4">
                  <c:v>304.67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379.08</c:v>
                </c:pt>
                <c:pt idx="1">
                  <c:v>367.55</c:v>
                </c:pt>
                <c:pt idx="2">
                  <c:v>378.56</c:v>
                </c:pt>
                <c:pt idx="3">
                  <c:v>364.46</c:v>
                </c:pt>
                <c:pt idx="4">
                  <c:v>338.89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205.57</c:v>
                </c:pt>
                <c:pt idx="1">
                  <c:v>200.91</c:v>
                </c:pt>
                <c:pt idx="2">
                  <c:v>202.88</c:v>
                </c:pt>
                <c:pt idx="3">
                  <c:v>223.86</c:v>
                </c:pt>
                <c:pt idx="4">
                  <c:v>209.2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398.98</c:v>
                </c:pt>
                <c:pt idx="1">
                  <c:v>418.68</c:v>
                </c:pt>
                <c:pt idx="2">
                  <c:v>395.68</c:v>
                </c:pt>
                <c:pt idx="3">
                  <c:v>403.72</c:v>
                </c:pt>
                <c:pt idx="4">
                  <c:v>400.21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86.93</c:v>
                </c:pt>
                <c:pt idx="1">
                  <c:v>86.69</c:v>
                </c:pt>
                <c:pt idx="2">
                  <c:v>81.69</c:v>
                </c:pt>
                <c:pt idx="3">
                  <c:v>70.23</c:v>
                </c:pt>
                <c:pt idx="4">
                  <c:v>76.95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98.64</c:v>
                </c:pt>
                <c:pt idx="1">
                  <c:v>94.78</c:v>
                </c:pt>
                <c:pt idx="2">
                  <c:v>97.59</c:v>
                </c:pt>
                <c:pt idx="3">
                  <c:v>92.17</c:v>
                </c:pt>
                <c:pt idx="4">
                  <c:v>92.83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182</c:v>
                </c:pt>
                <c:pt idx="1">
                  <c:v>190.6</c:v>
                </c:pt>
                <c:pt idx="2">
                  <c:v>203.12</c:v>
                </c:pt>
                <c:pt idx="3">
                  <c:v>223.9</c:v>
                </c:pt>
                <c:pt idx="4">
                  <c:v>226.69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178.92</c:v>
                </c:pt>
                <c:pt idx="1">
                  <c:v>181.3</c:v>
                </c:pt>
                <c:pt idx="2">
                  <c:v>181.71</c:v>
                </c:pt>
                <c:pt idx="3">
                  <c:v>188.51</c:v>
                </c:pt>
                <c:pt idx="4">
                  <c:v>189.43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34" zoomScale="85" zoomScaleNormal="85"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久御山町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8</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15387</v>
      </c>
      <c r="AM8" s="29"/>
      <c r="AN8" s="29"/>
      <c r="AO8" s="29"/>
      <c r="AP8" s="29"/>
      <c r="AQ8" s="29"/>
      <c r="AR8" s="29"/>
      <c r="AS8" s="29"/>
      <c r="AT8" s="7">
        <f>データ!$S$6</f>
        <v>13.86</v>
      </c>
      <c r="AU8" s="15"/>
      <c r="AV8" s="15"/>
      <c r="AW8" s="15"/>
      <c r="AX8" s="15"/>
      <c r="AY8" s="15"/>
      <c r="AZ8" s="15"/>
      <c r="BA8" s="15"/>
      <c r="BB8" s="27">
        <f>データ!$T$6</f>
        <v>1110.17</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7"/>
      <c r="BN9" s="54" t="s">
        <v>31</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77.540000000000006</v>
      </c>
      <c r="J10" s="15"/>
      <c r="K10" s="15"/>
      <c r="L10" s="15"/>
      <c r="M10" s="15"/>
      <c r="N10" s="15"/>
      <c r="O10" s="24"/>
      <c r="P10" s="27">
        <f>データ!$P$6</f>
        <v>99.92</v>
      </c>
      <c r="Q10" s="27"/>
      <c r="R10" s="27"/>
      <c r="S10" s="27"/>
      <c r="T10" s="27"/>
      <c r="U10" s="27"/>
      <c r="V10" s="27"/>
      <c r="W10" s="29">
        <f>データ!$Q$6</f>
        <v>3135</v>
      </c>
      <c r="X10" s="29"/>
      <c r="Y10" s="29"/>
      <c r="Z10" s="29"/>
      <c r="AA10" s="29"/>
      <c r="AB10" s="29"/>
      <c r="AC10" s="29"/>
      <c r="AD10" s="2"/>
      <c r="AE10" s="2"/>
      <c r="AF10" s="2"/>
      <c r="AG10" s="2"/>
      <c r="AH10" s="2"/>
      <c r="AI10" s="2"/>
      <c r="AJ10" s="2"/>
      <c r="AK10" s="2"/>
      <c r="AL10" s="29">
        <f>データ!$U$6</f>
        <v>15322</v>
      </c>
      <c r="AM10" s="29"/>
      <c r="AN10" s="29"/>
      <c r="AO10" s="29"/>
      <c r="AP10" s="29"/>
      <c r="AQ10" s="29"/>
      <c r="AR10" s="29"/>
      <c r="AS10" s="29"/>
      <c r="AT10" s="7">
        <f>データ!$V$6</f>
        <v>13.77</v>
      </c>
      <c r="AU10" s="15"/>
      <c r="AV10" s="15"/>
      <c r="AW10" s="15"/>
      <c r="AX10" s="15"/>
      <c r="AY10" s="15"/>
      <c r="AZ10" s="15"/>
      <c r="BA10" s="15"/>
      <c r="BB10" s="27">
        <f>データ!$W$6</f>
        <v>1112.71</v>
      </c>
      <c r="BC10" s="27"/>
      <c r="BD10" s="27"/>
      <c r="BE10" s="27"/>
      <c r="BF10" s="27"/>
      <c r="BG10" s="27"/>
      <c r="BH10" s="27"/>
      <c r="BI10" s="27"/>
      <c r="BJ10" s="2"/>
      <c r="BK10" s="2"/>
      <c r="BL10" s="38" t="s">
        <v>33</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97</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6</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43</v>
      </c>
      <c r="F84" s="12" t="s">
        <v>45</v>
      </c>
      <c r="G84" s="12" t="s">
        <v>47</v>
      </c>
      <c r="H84" s="12" t="s">
        <v>41</v>
      </c>
      <c r="I84" s="12" t="s">
        <v>9</v>
      </c>
      <c r="J84" s="12" t="s">
        <v>25</v>
      </c>
      <c r="K84" s="12" t="s">
        <v>48</v>
      </c>
      <c r="L84" s="12" t="s">
        <v>49</v>
      </c>
      <c r="M84" s="12" t="s">
        <v>32</v>
      </c>
      <c r="N84" s="12" t="s">
        <v>51</v>
      </c>
      <c r="O84" s="12" t="s">
        <v>53</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JFgbl7s0VeO+kmuTYjq7/M47xDQ1wsZ1h5bTBArvWTcfwlkWUGkIpW9dzcUARQG4doFRjHlpUwhzHDeeswqOaw==" saltValue="D3j+ZcMztwbiQcR4spCWG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57</v>
      </c>
      <c r="D3" s="67" t="s">
        <v>58</v>
      </c>
      <c r="E3" s="67" t="s">
        <v>4</v>
      </c>
      <c r="F3" s="67" t="s">
        <v>3</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60</v>
      </c>
      <c r="BF4" s="84"/>
      <c r="BG4" s="84"/>
      <c r="BH4" s="84"/>
      <c r="BI4" s="84"/>
      <c r="BJ4" s="84"/>
      <c r="BK4" s="84"/>
      <c r="BL4" s="84"/>
      <c r="BM4" s="84"/>
      <c r="BN4" s="84"/>
      <c r="BO4" s="84"/>
      <c r="BP4" s="84" t="s">
        <v>34</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61</v>
      </c>
      <c r="DT4" s="84"/>
      <c r="DU4" s="84"/>
      <c r="DV4" s="84"/>
      <c r="DW4" s="84"/>
      <c r="DX4" s="84"/>
      <c r="DY4" s="84"/>
      <c r="DZ4" s="84"/>
      <c r="EA4" s="84"/>
      <c r="EB4" s="84"/>
      <c r="EC4" s="84"/>
      <c r="ED4" s="84" t="s">
        <v>67</v>
      </c>
      <c r="EE4" s="84"/>
      <c r="EF4" s="84"/>
      <c r="EG4" s="84"/>
      <c r="EH4" s="84"/>
      <c r="EI4" s="84"/>
      <c r="EJ4" s="84"/>
      <c r="EK4" s="84"/>
      <c r="EL4" s="84"/>
      <c r="EM4" s="84"/>
      <c r="EN4" s="84"/>
    </row>
    <row r="5" spans="1:144">
      <c r="A5" s="65" t="s">
        <v>27</v>
      </c>
      <c r="B5" s="69"/>
      <c r="C5" s="69"/>
      <c r="D5" s="69"/>
      <c r="E5" s="69"/>
      <c r="F5" s="69"/>
      <c r="G5" s="69"/>
      <c r="H5" s="76" t="s">
        <v>56</v>
      </c>
      <c r="I5" s="76" t="s">
        <v>68</v>
      </c>
      <c r="J5" s="76" t="s">
        <v>69</v>
      </c>
      <c r="K5" s="76" t="s">
        <v>70</v>
      </c>
      <c r="L5" s="76" t="s">
        <v>71</v>
      </c>
      <c r="M5" s="76" t="s">
        <v>5</v>
      </c>
      <c r="N5" s="76" t="s">
        <v>72</v>
      </c>
      <c r="O5" s="76" t="s">
        <v>73</v>
      </c>
      <c r="P5" s="76" t="s">
        <v>74</v>
      </c>
      <c r="Q5" s="76" t="s">
        <v>75</v>
      </c>
      <c r="R5" s="76" t="s">
        <v>76</v>
      </c>
      <c r="S5" s="76" t="s">
        <v>77</v>
      </c>
      <c r="T5" s="76" t="s">
        <v>63</v>
      </c>
      <c r="U5" s="76" t="s">
        <v>78</v>
      </c>
      <c r="V5" s="76" t="s">
        <v>79</v>
      </c>
      <c r="W5" s="76" t="s">
        <v>80</v>
      </c>
      <c r="X5" s="76" t="s">
        <v>81</v>
      </c>
      <c r="Y5" s="76" t="s">
        <v>82</v>
      </c>
      <c r="Z5" s="76" t="s">
        <v>83</v>
      </c>
      <c r="AA5" s="76" t="s">
        <v>84</v>
      </c>
      <c r="AB5" s="76" t="s">
        <v>85</v>
      </c>
      <c r="AC5" s="76" t="s">
        <v>86</v>
      </c>
      <c r="AD5" s="76" t="s">
        <v>88</v>
      </c>
      <c r="AE5" s="76" t="s">
        <v>89</v>
      </c>
      <c r="AF5" s="76" t="s">
        <v>90</v>
      </c>
      <c r="AG5" s="76" t="s">
        <v>91</v>
      </c>
      <c r="AH5" s="76" t="s">
        <v>42</v>
      </c>
      <c r="AI5" s="76" t="s">
        <v>81</v>
      </c>
      <c r="AJ5" s="76" t="s">
        <v>82</v>
      </c>
      <c r="AK5" s="76" t="s">
        <v>83</v>
      </c>
      <c r="AL5" s="76" t="s">
        <v>84</v>
      </c>
      <c r="AM5" s="76" t="s">
        <v>85</v>
      </c>
      <c r="AN5" s="76" t="s">
        <v>86</v>
      </c>
      <c r="AO5" s="76" t="s">
        <v>88</v>
      </c>
      <c r="AP5" s="76" t="s">
        <v>89</v>
      </c>
      <c r="AQ5" s="76" t="s">
        <v>90</v>
      </c>
      <c r="AR5" s="76" t="s">
        <v>91</v>
      </c>
      <c r="AS5" s="76" t="s">
        <v>87</v>
      </c>
      <c r="AT5" s="76" t="s">
        <v>81</v>
      </c>
      <c r="AU5" s="76" t="s">
        <v>82</v>
      </c>
      <c r="AV5" s="76" t="s">
        <v>83</v>
      </c>
      <c r="AW5" s="76" t="s">
        <v>84</v>
      </c>
      <c r="AX5" s="76" t="s">
        <v>85</v>
      </c>
      <c r="AY5" s="76" t="s">
        <v>86</v>
      </c>
      <c r="AZ5" s="76" t="s">
        <v>88</v>
      </c>
      <c r="BA5" s="76" t="s">
        <v>89</v>
      </c>
      <c r="BB5" s="76" t="s">
        <v>90</v>
      </c>
      <c r="BC5" s="76" t="s">
        <v>91</v>
      </c>
      <c r="BD5" s="76" t="s">
        <v>87</v>
      </c>
      <c r="BE5" s="76" t="s">
        <v>81</v>
      </c>
      <c r="BF5" s="76" t="s">
        <v>82</v>
      </c>
      <c r="BG5" s="76" t="s">
        <v>83</v>
      </c>
      <c r="BH5" s="76" t="s">
        <v>84</v>
      </c>
      <c r="BI5" s="76" t="s">
        <v>85</v>
      </c>
      <c r="BJ5" s="76" t="s">
        <v>86</v>
      </c>
      <c r="BK5" s="76" t="s">
        <v>88</v>
      </c>
      <c r="BL5" s="76" t="s">
        <v>89</v>
      </c>
      <c r="BM5" s="76" t="s">
        <v>90</v>
      </c>
      <c r="BN5" s="76" t="s">
        <v>91</v>
      </c>
      <c r="BO5" s="76" t="s">
        <v>87</v>
      </c>
      <c r="BP5" s="76" t="s">
        <v>81</v>
      </c>
      <c r="BQ5" s="76" t="s">
        <v>82</v>
      </c>
      <c r="BR5" s="76" t="s">
        <v>83</v>
      </c>
      <c r="BS5" s="76" t="s">
        <v>84</v>
      </c>
      <c r="BT5" s="76" t="s">
        <v>85</v>
      </c>
      <c r="BU5" s="76" t="s">
        <v>86</v>
      </c>
      <c r="BV5" s="76" t="s">
        <v>88</v>
      </c>
      <c r="BW5" s="76" t="s">
        <v>89</v>
      </c>
      <c r="BX5" s="76" t="s">
        <v>90</v>
      </c>
      <c r="BY5" s="76" t="s">
        <v>91</v>
      </c>
      <c r="BZ5" s="76" t="s">
        <v>87</v>
      </c>
      <c r="CA5" s="76" t="s">
        <v>81</v>
      </c>
      <c r="CB5" s="76" t="s">
        <v>82</v>
      </c>
      <c r="CC5" s="76" t="s">
        <v>83</v>
      </c>
      <c r="CD5" s="76" t="s">
        <v>84</v>
      </c>
      <c r="CE5" s="76" t="s">
        <v>85</v>
      </c>
      <c r="CF5" s="76" t="s">
        <v>86</v>
      </c>
      <c r="CG5" s="76" t="s">
        <v>88</v>
      </c>
      <c r="CH5" s="76" t="s">
        <v>89</v>
      </c>
      <c r="CI5" s="76" t="s">
        <v>90</v>
      </c>
      <c r="CJ5" s="76" t="s">
        <v>91</v>
      </c>
      <c r="CK5" s="76" t="s">
        <v>87</v>
      </c>
      <c r="CL5" s="76" t="s">
        <v>81</v>
      </c>
      <c r="CM5" s="76" t="s">
        <v>82</v>
      </c>
      <c r="CN5" s="76" t="s">
        <v>83</v>
      </c>
      <c r="CO5" s="76" t="s">
        <v>84</v>
      </c>
      <c r="CP5" s="76" t="s">
        <v>85</v>
      </c>
      <c r="CQ5" s="76" t="s">
        <v>86</v>
      </c>
      <c r="CR5" s="76" t="s">
        <v>88</v>
      </c>
      <c r="CS5" s="76" t="s">
        <v>89</v>
      </c>
      <c r="CT5" s="76" t="s">
        <v>90</v>
      </c>
      <c r="CU5" s="76" t="s">
        <v>91</v>
      </c>
      <c r="CV5" s="76" t="s">
        <v>87</v>
      </c>
      <c r="CW5" s="76" t="s">
        <v>81</v>
      </c>
      <c r="CX5" s="76" t="s">
        <v>82</v>
      </c>
      <c r="CY5" s="76" t="s">
        <v>83</v>
      </c>
      <c r="CZ5" s="76" t="s">
        <v>84</v>
      </c>
      <c r="DA5" s="76" t="s">
        <v>85</v>
      </c>
      <c r="DB5" s="76" t="s">
        <v>86</v>
      </c>
      <c r="DC5" s="76" t="s">
        <v>88</v>
      </c>
      <c r="DD5" s="76" t="s">
        <v>89</v>
      </c>
      <c r="DE5" s="76" t="s">
        <v>90</v>
      </c>
      <c r="DF5" s="76" t="s">
        <v>91</v>
      </c>
      <c r="DG5" s="76" t="s">
        <v>87</v>
      </c>
      <c r="DH5" s="76" t="s">
        <v>81</v>
      </c>
      <c r="DI5" s="76" t="s">
        <v>82</v>
      </c>
      <c r="DJ5" s="76" t="s">
        <v>83</v>
      </c>
      <c r="DK5" s="76" t="s">
        <v>84</v>
      </c>
      <c r="DL5" s="76" t="s">
        <v>85</v>
      </c>
      <c r="DM5" s="76" t="s">
        <v>86</v>
      </c>
      <c r="DN5" s="76" t="s">
        <v>88</v>
      </c>
      <c r="DO5" s="76" t="s">
        <v>89</v>
      </c>
      <c r="DP5" s="76" t="s">
        <v>90</v>
      </c>
      <c r="DQ5" s="76" t="s">
        <v>91</v>
      </c>
      <c r="DR5" s="76" t="s">
        <v>87</v>
      </c>
      <c r="DS5" s="76" t="s">
        <v>81</v>
      </c>
      <c r="DT5" s="76" t="s">
        <v>82</v>
      </c>
      <c r="DU5" s="76" t="s">
        <v>83</v>
      </c>
      <c r="DV5" s="76" t="s">
        <v>84</v>
      </c>
      <c r="DW5" s="76" t="s">
        <v>85</v>
      </c>
      <c r="DX5" s="76" t="s">
        <v>86</v>
      </c>
      <c r="DY5" s="76" t="s">
        <v>88</v>
      </c>
      <c r="DZ5" s="76" t="s">
        <v>89</v>
      </c>
      <c r="EA5" s="76" t="s">
        <v>90</v>
      </c>
      <c r="EB5" s="76" t="s">
        <v>91</v>
      </c>
      <c r="EC5" s="76" t="s">
        <v>87</v>
      </c>
      <c r="ED5" s="76" t="s">
        <v>81</v>
      </c>
      <c r="EE5" s="76" t="s">
        <v>82</v>
      </c>
      <c r="EF5" s="76" t="s">
        <v>83</v>
      </c>
      <c r="EG5" s="76" t="s">
        <v>84</v>
      </c>
      <c r="EH5" s="76" t="s">
        <v>85</v>
      </c>
      <c r="EI5" s="76" t="s">
        <v>86</v>
      </c>
      <c r="EJ5" s="76" t="s">
        <v>88</v>
      </c>
      <c r="EK5" s="76" t="s">
        <v>89</v>
      </c>
      <c r="EL5" s="76" t="s">
        <v>90</v>
      </c>
      <c r="EM5" s="76" t="s">
        <v>91</v>
      </c>
      <c r="EN5" s="76" t="s">
        <v>87</v>
      </c>
    </row>
    <row r="6" spans="1:144" s="64" customFormat="1">
      <c r="A6" s="65" t="s">
        <v>92</v>
      </c>
      <c r="B6" s="70">
        <f t="shared" ref="B6:W6" si="1">B7</f>
        <v>2023</v>
      </c>
      <c r="C6" s="70">
        <f t="shared" si="1"/>
        <v>263222</v>
      </c>
      <c r="D6" s="70">
        <f t="shared" si="1"/>
        <v>46</v>
      </c>
      <c r="E6" s="70">
        <f t="shared" si="1"/>
        <v>1</v>
      </c>
      <c r="F6" s="70">
        <f t="shared" si="1"/>
        <v>0</v>
      </c>
      <c r="G6" s="70">
        <f t="shared" si="1"/>
        <v>1</v>
      </c>
      <c r="H6" s="70" t="str">
        <f t="shared" si="1"/>
        <v>京都府　久御山町</v>
      </c>
      <c r="I6" s="70" t="str">
        <f t="shared" si="1"/>
        <v>法適用</v>
      </c>
      <c r="J6" s="70" t="str">
        <f t="shared" si="1"/>
        <v>水道事業</v>
      </c>
      <c r="K6" s="70" t="str">
        <f t="shared" si="1"/>
        <v>末端給水事業</v>
      </c>
      <c r="L6" s="70" t="str">
        <f t="shared" si="1"/>
        <v>A6</v>
      </c>
      <c r="M6" s="70" t="str">
        <f t="shared" si="1"/>
        <v>非設置</v>
      </c>
      <c r="N6" s="79" t="str">
        <f t="shared" si="1"/>
        <v>-</v>
      </c>
      <c r="O6" s="79">
        <f t="shared" si="1"/>
        <v>77.540000000000006</v>
      </c>
      <c r="P6" s="79">
        <f t="shared" si="1"/>
        <v>99.92</v>
      </c>
      <c r="Q6" s="79">
        <f t="shared" si="1"/>
        <v>3135</v>
      </c>
      <c r="R6" s="79">
        <f t="shared" si="1"/>
        <v>15387</v>
      </c>
      <c r="S6" s="79">
        <f t="shared" si="1"/>
        <v>13.86</v>
      </c>
      <c r="T6" s="79">
        <f t="shared" si="1"/>
        <v>1110.17</v>
      </c>
      <c r="U6" s="79">
        <f t="shared" si="1"/>
        <v>15322</v>
      </c>
      <c r="V6" s="79">
        <f t="shared" si="1"/>
        <v>13.77</v>
      </c>
      <c r="W6" s="79">
        <f t="shared" si="1"/>
        <v>1112.71</v>
      </c>
      <c r="X6" s="85">
        <f t="shared" ref="X6:AG6" si="2">IF(X7="",NA(),X7)</f>
        <v>95.21</v>
      </c>
      <c r="Y6" s="85">
        <f t="shared" si="2"/>
        <v>104.32</v>
      </c>
      <c r="Z6" s="85">
        <f t="shared" si="2"/>
        <v>100.12</v>
      </c>
      <c r="AA6" s="85">
        <f t="shared" si="2"/>
        <v>91.36</v>
      </c>
      <c r="AB6" s="85">
        <f t="shared" si="2"/>
        <v>91.09</v>
      </c>
      <c r="AC6" s="85">
        <f t="shared" si="2"/>
        <v>108.61</v>
      </c>
      <c r="AD6" s="85">
        <f t="shared" si="2"/>
        <v>108.35</v>
      </c>
      <c r="AE6" s="85">
        <f t="shared" si="2"/>
        <v>108.84</v>
      </c>
      <c r="AF6" s="85">
        <f t="shared" si="2"/>
        <v>105.92</v>
      </c>
      <c r="AG6" s="85">
        <f t="shared" si="2"/>
        <v>106.01</v>
      </c>
      <c r="AH6" s="79" t="str">
        <f>IF(AH7="","",IF(AH7="-","【-】","【"&amp;SUBSTITUTE(TEXT(AH7,"#,##0.00"),"-","△")&amp;"】"))</f>
        <v>【108.24】</v>
      </c>
      <c r="AI6" s="85">
        <f t="shared" ref="AI6:AR6" si="3">IF(AI7="",NA(),AI7)</f>
        <v>6.77</v>
      </c>
      <c r="AJ6" s="85">
        <f t="shared" si="3"/>
        <v>1.03</v>
      </c>
      <c r="AK6" s="85">
        <f t="shared" si="3"/>
        <v>0.87</v>
      </c>
      <c r="AL6" s="85">
        <f t="shared" si="3"/>
        <v>13.11</v>
      </c>
      <c r="AM6" s="85">
        <f t="shared" si="3"/>
        <v>23.49</v>
      </c>
      <c r="AN6" s="85">
        <f t="shared" si="3"/>
        <v>3.59</v>
      </c>
      <c r="AO6" s="85">
        <f t="shared" si="3"/>
        <v>3.98</v>
      </c>
      <c r="AP6" s="85">
        <f t="shared" si="3"/>
        <v>6.02</v>
      </c>
      <c r="AQ6" s="85">
        <f t="shared" si="3"/>
        <v>7.78</v>
      </c>
      <c r="AR6" s="85">
        <f t="shared" si="3"/>
        <v>9.59</v>
      </c>
      <c r="AS6" s="79" t="str">
        <f>IF(AS7="","",IF(AS7="-","【-】","【"&amp;SUBSTITUTE(TEXT(AS7,"#,##0.00"),"-","△")&amp;"】"))</f>
        <v>【1.50】</v>
      </c>
      <c r="AT6" s="85">
        <f t="shared" ref="AT6:BC6" si="4">IF(AT7="",NA(),AT7)</f>
        <v>336.87</v>
      </c>
      <c r="AU6" s="85">
        <f t="shared" si="4"/>
        <v>259.58</v>
      </c>
      <c r="AV6" s="85">
        <f t="shared" si="4"/>
        <v>282.2</v>
      </c>
      <c r="AW6" s="85">
        <f t="shared" si="4"/>
        <v>263.3</v>
      </c>
      <c r="AX6" s="85">
        <f t="shared" si="4"/>
        <v>304.67</v>
      </c>
      <c r="AY6" s="85">
        <f t="shared" si="4"/>
        <v>379.08</v>
      </c>
      <c r="AZ6" s="85">
        <f t="shared" si="4"/>
        <v>367.55</v>
      </c>
      <c r="BA6" s="85">
        <f t="shared" si="4"/>
        <v>378.56</v>
      </c>
      <c r="BB6" s="85">
        <f t="shared" si="4"/>
        <v>364.46</v>
      </c>
      <c r="BC6" s="85">
        <f t="shared" si="4"/>
        <v>338.89</v>
      </c>
      <c r="BD6" s="79" t="str">
        <f>IF(BD7="","",IF(BD7="-","【-】","【"&amp;SUBSTITUTE(TEXT(BD7,"#,##0.00"),"-","△")&amp;"】"))</f>
        <v>【243.36】</v>
      </c>
      <c r="BE6" s="85">
        <f t="shared" ref="BE6:BN6" si="5">IF(BE7="",NA(),BE7)</f>
        <v>205.57</v>
      </c>
      <c r="BF6" s="85">
        <f t="shared" si="5"/>
        <v>200.91</v>
      </c>
      <c r="BG6" s="85">
        <f t="shared" si="5"/>
        <v>202.88</v>
      </c>
      <c r="BH6" s="85">
        <f t="shared" si="5"/>
        <v>223.86</v>
      </c>
      <c r="BI6" s="85">
        <f t="shared" si="5"/>
        <v>209.2</v>
      </c>
      <c r="BJ6" s="85">
        <f t="shared" si="5"/>
        <v>398.98</v>
      </c>
      <c r="BK6" s="85">
        <f t="shared" si="5"/>
        <v>418.68</v>
      </c>
      <c r="BL6" s="85">
        <f t="shared" si="5"/>
        <v>395.68</v>
      </c>
      <c r="BM6" s="85">
        <f t="shared" si="5"/>
        <v>403.72</v>
      </c>
      <c r="BN6" s="85">
        <f t="shared" si="5"/>
        <v>400.21</v>
      </c>
      <c r="BO6" s="79" t="str">
        <f>IF(BO7="","",IF(BO7="-","【-】","【"&amp;SUBSTITUTE(TEXT(BO7,"#,##0.00"),"-","△")&amp;"】"))</f>
        <v>【265.93】</v>
      </c>
      <c r="BP6" s="85">
        <f t="shared" ref="BP6:BY6" si="6">IF(BP7="",NA(),BP7)</f>
        <v>86.93</v>
      </c>
      <c r="BQ6" s="85">
        <f t="shared" si="6"/>
        <v>86.69</v>
      </c>
      <c r="BR6" s="85">
        <f t="shared" si="6"/>
        <v>81.69</v>
      </c>
      <c r="BS6" s="85">
        <f t="shared" si="6"/>
        <v>70.23</v>
      </c>
      <c r="BT6" s="85">
        <f t="shared" si="6"/>
        <v>76.95</v>
      </c>
      <c r="BU6" s="85">
        <f t="shared" si="6"/>
        <v>98.64</v>
      </c>
      <c r="BV6" s="85">
        <f t="shared" si="6"/>
        <v>94.78</v>
      </c>
      <c r="BW6" s="85">
        <f t="shared" si="6"/>
        <v>97.59</v>
      </c>
      <c r="BX6" s="85">
        <f t="shared" si="6"/>
        <v>92.17</v>
      </c>
      <c r="BY6" s="85">
        <f t="shared" si="6"/>
        <v>92.83</v>
      </c>
      <c r="BZ6" s="79" t="str">
        <f>IF(BZ7="","",IF(BZ7="-","【-】","【"&amp;SUBSTITUTE(TEXT(BZ7,"#,##0.00"),"-","△")&amp;"】"))</f>
        <v>【97.82】</v>
      </c>
      <c r="CA6" s="85">
        <f t="shared" ref="CA6:CJ6" si="7">IF(CA7="",NA(),CA7)</f>
        <v>182</v>
      </c>
      <c r="CB6" s="85">
        <f t="shared" si="7"/>
        <v>190.6</v>
      </c>
      <c r="CC6" s="85">
        <f t="shared" si="7"/>
        <v>203.12</v>
      </c>
      <c r="CD6" s="85">
        <f t="shared" si="7"/>
        <v>223.9</v>
      </c>
      <c r="CE6" s="85">
        <f t="shared" si="7"/>
        <v>226.69</v>
      </c>
      <c r="CF6" s="85">
        <f t="shared" si="7"/>
        <v>178.92</v>
      </c>
      <c r="CG6" s="85">
        <f t="shared" si="7"/>
        <v>181.3</v>
      </c>
      <c r="CH6" s="85">
        <f t="shared" si="7"/>
        <v>181.71</v>
      </c>
      <c r="CI6" s="85">
        <f t="shared" si="7"/>
        <v>188.51</v>
      </c>
      <c r="CJ6" s="85">
        <f t="shared" si="7"/>
        <v>189.43</v>
      </c>
      <c r="CK6" s="79" t="str">
        <f>IF(CK7="","",IF(CK7="-","【-】","【"&amp;SUBSTITUTE(TEXT(CK7,"#,##0.00"),"-","△")&amp;"】"))</f>
        <v>【177.56】</v>
      </c>
      <c r="CL6" s="85">
        <f t="shared" ref="CL6:CU6" si="8">IF(CL7="",NA(),CL7)</f>
        <v>41.25</v>
      </c>
      <c r="CM6" s="85">
        <f t="shared" si="8"/>
        <v>40.69</v>
      </c>
      <c r="CN6" s="85">
        <f t="shared" si="8"/>
        <v>40.450000000000003</v>
      </c>
      <c r="CO6" s="85">
        <f t="shared" si="8"/>
        <v>39.56</v>
      </c>
      <c r="CP6" s="85">
        <f t="shared" si="8"/>
        <v>45.3</v>
      </c>
      <c r="CQ6" s="85">
        <f t="shared" si="8"/>
        <v>55.14</v>
      </c>
      <c r="CR6" s="85">
        <f t="shared" si="8"/>
        <v>55.89</v>
      </c>
      <c r="CS6" s="85">
        <f t="shared" si="8"/>
        <v>55.72</v>
      </c>
      <c r="CT6" s="85">
        <f t="shared" si="8"/>
        <v>55.31</v>
      </c>
      <c r="CU6" s="85">
        <f t="shared" si="8"/>
        <v>55.14</v>
      </c>
      <c r="CV6" s="79" t="str">
        <f>IF(CV7="","",IF(CV7="-","【-】","【"&amp;SUBSTITUTE(TEXT(CV7,"#,##0.00"),"-","△")&amp;"】"))</f>
        <v>【59.81】</v>
      </c>
      <c r="CW6" s="85">
        <f t="shared" ref="CW6:DF6" si="9">IF(CW7="",NA(),CW7)</f>
        <v>97.29</v>
      </c>
      <c r="CX6" s="85">
        <f t="shared" si="9"/>
        <v>99.03</v>
      </c>
      <c r="CY6" s="85">
        <f t="shared" si="9"/>
        <v>99.13</v>
      </c>
      <c r="CZ6" s="85">
        <f t="shared" si="9"/>
        <v>98.73</v>
      </c>
      <c r="DA6" s="85">
        <f t="shared" si="9"/>
        <v>98.24</v>
      </c>
      <c r="DB6" s="85">
        <f t="shared" si="9"/>
        <v>81.39</v>
      </c>
      <c r="DC6" s="85">
        <f t="shared" si="9"/>
        <v>81.27</v>
      </c>
      <c r="DD6" s="85">
        <f t="shared" si="9"/>
        <v>81.260000000000005</v>
      </c>
      <c r="DE6" s="85">
        <f t="shared" si="9"/>
        <v>80.36</v>
      </c>
      <c r="DF6" s="85">
        <f t="shared" si="9"/>
        <v>80.13</v>
      </c>
      <c r="DG6" s="79" t="str">
        <f>IF(DG7="","",IF(DG7="-","【-】","【"&amp;SUBSTITUTE(TEXT(DG7,"#,##0.00"),"-","△")&amp;"】"))</f>
        <v>【89.42】</v>
      </c>
      <c r="DH6" s="85">
        <f t="shared" ref="DH6:DQ6" si="10">IF(DH7="",NA(),DH7)</f>
        <v>45.38</v>
      </c>
      <c r="DI6" s="85">
        <f t="shared" si="10"/>
        <v>45.95</v>
      </c>
      <c r="DJ6" s="85">
        <f t="shared" si="10"/>
        <v>46.9</v>
      </c>
      <c r="DK6" s="85">
        <f t="shared" si="10"/>
        <v>47.94</v>
      </c>
      <c r="DL6" s="85">
        <f t="shared" si="10"/>
        <v>49.36</v>
      </c>
      <c r="DM6" s="85">
        <f t="shared" si="10"/>
        <v>49.92</v>
      </c>
      <c r="DN6" s="85">
        <f t="shared" si="10"/>
        <v>50.63</v>
      </c>
      <c r="DO6" s="85">
        <f t="shared" si="10"/>
        <v>51.29</v>
      </c>
      <c r="DP6" s="85">
        <f t="shared" si="10"/>
        <v>52.2</v>
      </c>
      <c r="DQ6" s="85">
        <f t="shared" si="10"/>
        <v>52.7</v>
      </c>
      <c r="DR6" s="79" t="str">
        <f>IF(DR7="","",IF(DR7="-","【-】","【"&amp;SUBSTITUTE(TEXT(DR7,"#,##0.00"),"-","△")&amp;"】"))</f>
        <v>【52.02】</v>
      </c>
      <c r="DS6" s="85">
        <f t="shared" ref="DS6:EB6" si="11">IF(DS7="",NA(),DS7)</f>
        <v>20.49</v>
      </c>
      <c r="DT6" s="85">
        <f t="shared" si="11"/>
        <v>23.57</v>
      </c>
      <c r="DU6" s="85">
        <f t="shared" si="11"/>
        <v>25.14</v>
      </c>
      <c r="DV6" s="85">
        <f t="shared" si="11"/>
        <v>26.58</v>
      </c>
      <c r="DW6" s="85">
        <f t="shared" si="11"/>
        <v>27.24</v>
      </c>
      <c r="DX6" s="85">
        <f t="shared" si="11"/>
        <v>16.88</v>
      </c>
      <c r="DY6" s="85">
        <f t="shared" si="11"/>
        <v>18.28</v>
      </c>
      <c r="DZ6" s="85">
        <f t="shared" si="11"/>
        <v>19.61</v>
      </c>
      <c r="EA6" s="85">
        <f t="shared" si="11"/>
        <v>20.73</v>
      </c>
      <c r="EB6" s="85">
        <f t="shared" si="11"/>
        <v>22.86</v>
      </c>
      <c r="EC6" s="79" t="str">
        <f>IF(EC7="","",IF(EC7="-","【-】","【"&amp;SUBSTITUTE(TEXT(EC7,"#,##0.00"),"-","△")&amp;"】"))</f>
        <v>【25.37】</v>
      </c>
      <c r="ED6" s="85">
        <f t="shared" ref="ED6:EM6" si="12">IF(ED7="",NA(),ED7)</f>
        <v>0.49</v>
      </c>
      <c r="EE6" s="85">
        <f t="shared" si="12"/>
        <v>0.92</v>
      </c>
      <c r="EF6" s="85">
        <f t="shared" si="12"/>
        <v>1.04</v>
      </c>
      <c r="EG6" s="85">
        <f t="shared" si="12"/>
        <v>0.49</v>
      </c>
      <c r="EH6" s="85">
        <f t="shared" si="12"/>
        <v>0.86</v>
      </c>
      <c r="EI6" s="85">
        <f t="shared" si="12"/>
        <v>0.52</v>
      </c>
      <c r="EJ6" s="85">
        <f t="shared" si="12"/>
        <v>0.53</v>
      </c>
      <c r="EK6" s="85">
        <f t="shared" si="12"/>
        <v>0.48</v>
      </c>
      <c r="EL6" s="85">
        <f t="shared" si="12"/>
        <v>0.5</v>
      </c>
      <c r="EM6" s="85">
        <f t="shared" si="12"/>
        <v>0.41</v>
      </c>
      <c r="EN6" s="79" t="str">
        <f>IF(EN7="","",IF(EN7="-","【-】","【"&amp;SUBSTITUTE(TEXT(EN7,"#,##0.00"),"-","△")&amp;"】"))</f>
        <v>【0.62】</v>
      </c>
    </row>
    <row r="7" spans="1:144" s="64" customFormat="1">
      <c r="A7" s="65"/>
      <c r="B7" s="71">
        <v>2023</v>
      </c>
      <c r="C7" s="71">
        <v>263222</v>
      </c>
      <c r="D7" s="71">
        <v>46</v>
      </c>
      <c r="E7" s="71">
        <v>1</v>
      </c>
      <c r="F7" s="71">
        <v>0</v>
      </c>
      <c r="G7" s="71">
        <v>1</v>
      </c>
      <c r="H7" s="71" t="s">
        <v>93</v>
      </c>
      <c r="I7" s="71" t="s">
        <v>95</v>
      </c>
      <c r="J7" s="71" t="s">
        <v>96</v>
      </c>
      <c r="K7" s="71" t="s">
        <v>98</v>
      </c>
      <c r="L7" s="71" t="s">
        <v>99</v>
      </c>
      <c r="M7" s="71" t="s">
        <v>14</v>
      </c>
      <c r="N7" s="80" t="s">
        <v>100</v>
      </c>
      <c r="O7" s="80">
        <v>77.540000000000006</v>
      </c>
      <c r="P7" s="80">
        <v>99.92</v>
      </c>
      <c r="Q7" s="80">
        <v>3135</v>
      </c>
      <c r="R7" s="80">
        <v>15387</v>
      </c>
      <c r="S7" s="80">
        <v>13.86</v>
      </c>
      <c r="T7" s="80">
        <v>1110.17</v>
      </c>
      <c r="U7" s="80">
        <v>15322</v>
      </c>
      <c r="V7" s="80">
        <v>13.77</v>
      </c>
      <c r="W7" s="80">
        <v>1112.71</v>
      </c>
      <c r="X7" s="80">
        <v>95.21</v>
      </c>
      <c r="Y7" s="80">
        <v>104.32</v>
      </c>
      <c r="Z7" s="80">
        <v>100.12</v>
      </c>
      <c r="AA7" s="80">
        <v>91.36</v>
      </c>
      <c r="AB7" s="80">
        <v>91.09</v>
      </c>
      <c r="AC7" s="80">
        <v>108.61</v>
      </c>
      <c r="AD7" s="80">
        <v>108.35</v>
      </c>
      <c r="AE7" s="80">
        <v>108.84</v>
      </c>
      <c r="AF7" s="80">
        <v>105.92</v>
      </c>
      <c r="AG7" s="80">
        <v>106.01</v>
      </c>
      <c r="AH7" s="80">
        <v>108.24</v>
      </c>
      <c r="AI7" s="80">
        <v>6.77</v>
      </c>
      <c r="AJ7" s="80">
        <v>1.03</v>
      </c>
      <c r="AK7" s="80">
        <v>0.87</v>
      </c>
      <c r="AL7" s="80">
        <v>13.11</v>
      </c>
      <c r="AM7" s="80">
        <v>23.49</v>
      </c>
      <c r="AN7" s="80">
        <v>3.59</v>
      </c>
      <c r="AO7" s="80">
        <v>3.98</v>
      </c>
      <c r="AP7" s="80">
        <v>6.02</v>
      </c>
      <c r="AQ7" s="80">
        <v>7.78</v>
      </c>
      <c r="AR7" s="80">
        <v>9.59</v>
      </c>
      <c r="AS7" s="80">
        <v>1.5</v>
      </c>
      <c r="AT7" s="80">
        <v>336.87</v>
      </c>
      <c r="AU7" s="80">
        <v>259.58</v>
      </c>
      <c r="AV7" s="80">
        <v>282.2</v>
      </c>
      <c r="AW7" s="80">
        <v>263.3</v>
      </c>
      <c r="AX7" s="80">
        <v>304.67</v>
      </c>
      <c r="AY7" s="80">
        <v>379.08</v>
      </c>
      <c r="AZ7" s="80">
        <v>367.55</v>
      </c>
      <c r="BA7" s="80">
        <v>378.56</v>
      </c>
      <c r="BB7" s="80">
        <v>364.46</v>
      </c>
      <c r="BC7" s="80">
        <v>338.89</v>
      </c>
      <c r="BD7" s="80">
        <v>243.36</v>
      </c>
      <c r="BE7" s="80">
        <v>205.57</v>
      </c>
      <c r="BF7" s="80">
        <v>200.91</v>
      </c>
      <c r="BG7" s="80">
        <v>202.88</v>
      </c>
      <c r="BH7" s="80">
        <v>223.86</v>
      </c>
      <c r="BI7" s="80">
        <v>209.2</v>
      </c>
      <c r="BJ7" s="80">
        <v>398.98</v>
      </c>
      <c r="BK7" s="80">
        <v>418.68</v>
      </c>
      <c r="BL7" s="80">
        <v>395.68</v>
      </c>
      <c r="BM7" s="80">
        <v>403.72</v>
      </c>
      <c r="BN7" s="80">
        <v>400.21</v>
      </c>
      <c r="BO7" s="80">
        <v>265.93</v>
      </c>
      <c r="BP7" s="80">
        <v>86.93</v>
      </c>
      <c r="BQ7" s="80">
        <v>86.69</v>
      </c>
      <c r="BR7" s="80">
        <v>81.69</v>
      </c>
      <c r="BS7" s="80">
        <v>70.23</v>
      </c>
      <c r="BT7" s="80">
        <v>76.95</v>
      </c>
      <c r="BU7" s="80">
        <v>98.64</v>
      </c>
      <c r="BV7" s="80">
        <v>94.78</v>
      </c>
      <c r="BW7" s="80">
        <v>97.59</v>
      </c>
      <c r="BX7" s="80">
        <v>92.17</v>
      </c>
      <c r="BY7" s="80">
        <v>92.83</v>
      </c>
      <c r="BZ7" s="80">
        <v>97.82</v>
      </c>
      <c r="CA7" s="80">
        <v>182</v>
      </c>
      <c r="CB7" s="80">
        <v>190.6</v>
      </c>
      <c r="CC7" s="80">
        <v>203.12</v>
      </c>
      <c r="CD7" s="80">
        <v>223.9</v>
      </c>
      <c r="CE7" s="80">
        <v>226.69</v>
      </c>
      <c r="CF7" s="80">
        <v>178.92</v>
      </c>
      <c r="CG7" s="80">
        <v>181.3</v>
      </c>
      <c r="CH7" s="80">
        <v>181.71</v>
      </c>
      <c r="CI7" s="80">
        <v>188.51</v>
      </c>
      <c r="CJ7" s="80">
        <v>189.43</v>
      </c>
      <c r="CK7" s="80">
        <v>177.56</v>
      </c>
      <c r="CL7" s="80">
        <v>41.25</v>
      </c>
      <c r="CM7" s="80">
        <v>40.69</v>
      </c>
      <c r="CN7" s="80">
        <v>40.450000000000003</v>
      </c>
      <c r="CO7" s="80">
        <v>39.56</v>
      </c>
      <c r="CP7" s="80">
        <v>45.3</v>
      </c>
      <c r="CQ7" s="80">
        <v>55.14</v>
      </c>
      <c r="CR7" s="80">
        <v>55.89</v>
      </c>
      <c r="CS7" s="80">
        <v>55.72</v>
      </c>
      <c r="CT7" s="80">
        <v>55.31</v>
      </c>
      <c r="CU7" s="80">
        <v>55.14</v>
      </c>
      <c r="CV7" s="80">
        <v>59.81</v>
      </c>
      <c r="CW7" s="80">
        <v>97.29</v>
      </c>
      <c r="CX7" s="80">
        <v>99.03</v>
      </c>
      <c r="CY7" s="80">
        <v>99.13</v>
      </c>
      <c r="CZ7" s="80">
        <v>98.73</v>
      </c>
      <c r="DA7" s="80">
        <v>98.24</v>
      </c>
      <c r="DB7" s="80">
        <v>81.39</v>
      </c>
      <c r="DC7" s="80">
        <v>81.27</v>
      </c>
      <c r="DD7" s="80">
        <v>81.260000000000005</v>
      </c>
      <c r="DE7" s="80">
        <v>80.36</v>
      </c>
      <c r="DF7" s="80">
        <v>80.13</v>
      </c>
      <c r="DG7" s="80">
        <v>89.42</v>
      </c>
      <c r="DH7" s="80">
        <v>45.38</v>
      </c>
      <c r="DI7" s="80">
        <v>45.95</v>
      </c>
      <c r="DJ7" s="80">
        <v>46.9</v>
      </c>
      <c r="DK7" s="80">
        <v>47.94</v>
      </c>
      <c r="DL7" s="80">
        <v>49.36</v>
      </c>
      <c r="DM7" s="80">
        <v>49.92</v>
      </c>
      <c r="DN7" s="80">
        <v>50.63</v>
      </c>
      <c r="DO7" s="80">
        <v>51.29</v>
      </c>
      <c r="DP7" s="80">
        <v>52.2</v>
      </c>
      <c r="DQ7" s="80">
        <v>52.7</v>
      </c>
      <c r="DR7" s="80">
        <v>52.02</v>
      </c>
      <c r="DS7" s="80">
        <v>20.49</v>
      </c>
      <c r="DT7" s="80">
        <v>23.57</v>
      </c>
      <c r="DU7" s="80">
        <v>25.14</v>
      </c>
      <c r="DV7" s="80">
        <v>26.58</v>
      </c>
      <c r="DW7" s="80">
        <v>27.24</v>
      </c>
      <c r="DX7" s="80">
        <v>16.88</v>
      </c>
      <c r="DY7" s="80">
        <v>18.28</v>
      </c>
      <c r="DZ7" s="80">
        <v>19.61</v>
      </c>
      <c r="EA7" s="80">
        <v>20.73</v>
      </c>
      <c r="EB7" s="80">
        <v>22.86</v>
      </c>
      <c r="EC7" s="80">
        <v>25.37</v>
      </c>
      <c r="ED7" s="80">
        <v>0.49</v>
      </c>
      <c r="EE7" s="80">
        <v>0.92</v>
      </c>
      <c r="EF7" s="80">
        <v>1.04</v>
      </c>
      <c r="EG7" s="80">
        <v>0.49</v>
      </c>
      <c r="EH7" s="80">
        <v>0.86</v>
      </c>
      <c r="EI7" s="80">
        <v>0.52</v>
      </c>
      <c r="EJ7" s="80">
        <v>0.53</v>
      </c>
      <c r="EK7" s="80">
        <v>0.48</v>
      </c>
      <c r="EL7" s="80">
        <v>0.5</v>
      </c>
      <c r="EM7" s="80">
        <v>0.41</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101</v>
      </c>
      <c r="C9" s="66" t="s">
        <v>102</v>
      </c>
      <c r="D9" s="66" t="s">
        <v>103</v>
      </c>
      <c r="E9" s="66" t="s">
        <v>104</v>
      </c>
      <c r="F9" s="66" t="s">
        <v>105</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94</v>
      </c>
      <c r="C13" t="s">
        <v>94</v>
      </c>
      <c r="D13" t="s">
        <v>94</v>
      </c>
      <c r="E13" t="s">
        <v>94</v>
      </c>
      <c r="F13" t="s">
        <v>94</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久御山町役場</cp:lastModifiedBy>
  <dcterms:created xsi:type="dcterms:W3CDTF">2025-01-24T06:51:33Z</dcterms:created>
  <dcterms:modified xsi:type="dcterms:W3CDTF">2025-02-05T00:49:41Z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2025-02-05T00:49:41Z</vt:filetime>
  </property>
</Properties>
</file>