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Zsvst11\02総務部\02-04_予算係\予算係共有\10　地方公営企業関連（公企決統は決算フォルダ）\20　調査・照会\R6\R6.1.23 【京都府自治振興課 26（木）〆】公営企業に係る「経営比較分析表」（令和５年度決算）の分析等について\02 回答\"/>
    </mc:Choice>
  </mc:AlternateContent>
  <xr:revisionPtr revIDLastSave="0" documentId="13_ncr:1_{FA358E20-E65E-4102-AAEB-09D1B55B5563}" xr6:coauthVersionLast="47" xr6:coauthVersionMax="47" xr10:uidLastSave="{00000000-0000-0000-0000-000000000000}"/>
  <workbookProtection workbookAlgorithmName="SHA-512" workbookHashValue="ljBkf4RD5/S2APgJWFu6ealgRFSPbMZKz3mRMTPoOsprddp09pjVKeYlxUvIdgo8JvHiKt7QvV23qmQICAQYSw==" workbookSaltValue="LBgYb7w+TmM2CVbt9yDweQ==" workbookSpinCount="100000" lockStructure="1"/>
  <bookViews>
    <workbookView xWindow="-1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JV32" i="4" s="1"/>
  <c r="DP7" i="5"/>
  <c r="DO7" i="5"/>
  <c r="MA31" i="4" s="1"/>
  <c r="DN7" i="5"/>
  <c r="LH31" i="4" s="1"/>
  <c r="DM7" i="5"/>
  <c r="KO31" i="4" s="1"/>
  <c r="DL7" i="5"/>
  <c r="DK7" i="5"/>
  <c r="DI7" i="5"/>
  <c r="DH7" i="5"/>
  <c r="DG7" i="5"/>
  <c r="DF7" i="5"/>
  <c r="KP78" i="4" s="1"/>
  <c r="DE7" i="5"/>
  <c r="KA78" i="4" s="1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JV52" i="4" s="1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U53" i="4" s="1"/>
  <c r="AY7" i="5"/>
  <c r="CS52" i="4" s="1"/>
  <c r="AX7" i="5"/>
  <c r="AW7" i="5"/>
  <c r="AV7" i="5"/>
  <c r="AN52" i="4" s="1"/>
  <c r="AU7" i="5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HX10" i="4" s="1"/>
  <c r="U7" i="5"/>
  <c r="T7" i="5"/>
  <c r="S7" i="5"/>
  <c r="HX8" i="4" s="1"/>
  <c r="R7" i="5"/>
  <c r="DU10" i="4" s="1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HJ53" i="4"/>
  <c r="GQ53" i="4"/>
  <c r="EL53" i="4"/>
  <c r="CS53" i="4"/>
  <c r="BZ53" i="4"/>
  <c r="BG53" i="4"/>
  <c r="AN53" i="4"/>
  <c r="LH52" i="4"/>
  <c r="KO52" i="4"/>
  <c r="HJ52" i="4"/>
  <c r="GQ52" i="4"/>
  <c r="FE52" i="4"/>
  <c r="EL52" i="4"/>
  <c r="BZ52" i="4"/>
  <c r="BG52" i="4"/>
  <c r="U52" i="4"/>
  <c r="MA32" i="4"/>
  <c r="LH32" i="4"/>
  <c r="JC32" i="4"/>
  <c r="HJ32" i="4"/>
  <c r="EL32" i="4"/>
  <c r="BZ32" i="4"/>
  <c r="BG32" i="4"/>
  <c r="AN32" i="4"/>
  <c r="JV31" i="4"/>
  <c r="JC31" i="4"/>
  <c r="HJ31" i="4"/>
  <c r="GQ31" i="4"/>
  <c r="FE31" i="4"/>
  <c r="EL31" i="4"/>
  <c r="BZ31" i="4"/>
  <c r="BG31" i="4"/>
  <c r="AN31" i="4"/>
  <c r="LJ10" i="4"/>
  <c r="JQ10" i="4"/>
  <c r="B10" i="4"/>
  <c r="LJ8" i="4"/>
  <c r="JQ8" i="4"/>
  <c r="CF8" i="4"/>
  <c r="AQ8" i="4"/>
  <c r="MI76" i="4" l="1"/>
  <c r="HJ51" i="4"/>
  <c r="MA30" i="4"/>
  <c r="IT76" i="4"/>
  <c r="CS51" i="4"/>
  <c r="HJ30" i="4"/>
  <c r="CS30" i="4"/>
  <c r="BZ76" i="4"/>
  <c r="MA51" i="4"/>
  <c r="D11" i="5"/>
  <c r="JV30" i="4"/>
  <c r="FE51" i="4"/>
  <c r="KP76" i="4"/>
  <c r="JV51" i="4"/>
  <c r="AG76" i="4"/>
  <c r="AN30" i="4"/>
  <c r="FE30" i="4"/>
  <c r="AN51" i="4"/>
  <c r="E11" i="5"/>
  <c r="B11" i="5"/>
  <c r="BG30" i="4" l="1"/>
  <c r="AV76" i="4"/>
  <c r="KO51" i="4"/>
  <c r="LE76" i="4"/>
  <c r="FX51" i="4"/>
  <c r="KO30" i="4"/>
  <c r="HP76" i="4"/>
  <c r="BG51" i="4"/>
  <c r="FX30" i="4"/>
  <c r="KA76" i="4"/>
  <c r="EL51" i="4"/>
  <c r="JC30" i="4"/>
  <c r="GL76" i="4"/>
  <c r="U51" i="4"/>
  <c r="EL30" i="4"/>
  <c r="U30" i="4"/>
  <c r="R76" i="4"/>
  <c r="JC51" i="4"/>
  <c r="BK76" i="4"/>
  <c r="LH51" i="4"/>
  <c r="LT76" i="4"/>
  <c r="GQ51" i="4"/>
  <c r="LH30" i="4"/>
  <c r="IE76" i="4"/>
  <c r="BZ51" i="4"/>
  <c r="GQ30" i="4"/>
  <c r="BZ30" i="4"/>
</calcChain>
</file>

<file path=xl/sharedStrings.xml><?xml version="1.0" encoding="utf-8"?>
<sst xmlns="http://schemas.openxmlformats.org/spreadsheetml/2006/main" count="278" uniqueCount="126">
  <si>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</si>
  <si>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</si>
  <si>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</si>
  <si>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</si>
  <si>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</si>
  <si>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</si>
  <si>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</si>
  <si>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</si>
  <si>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</si>
  <si>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</si>
  <si>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</si>
  <si>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</si>
  <si>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</si>
  <si>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</si>
  <si>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</si>
  <si>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</si>
  <si>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</si>
  <si>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</si>
  <si>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</si>
  <si>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</si>
  <si>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</si>
  <si>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</si>
  <si>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</si>
  <si>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</si>
  <si>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</si>
  <si>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</si>
  <si>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</si>
  <si>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</si>
  <si>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</si>
  <si>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</si>
  <si>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</si>
  <si>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</si>
  <si>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</si>
  <si>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</si>
  <si>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</si>
  <si>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</si>
  <si>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</si>
  <si>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</si>
  <si>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</si>
  <si>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</si>
  <si>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</si>
  <si>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</si>
  <si>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</si>
  <si>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</si>
  <si>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</si>
  <si>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</si>
  <si>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</si>
  <si>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</si>
  <si>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</si>
  <si>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</si>
  <si>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</si>
  <si>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</si>
  <si>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</si>
  <si>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</si>
  <si>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</si>
  <si>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</si>
  <si>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</si>
  <si>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</si>
  <si>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</si>
  <si>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</si>
  <si>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</si>
  <si>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</si>
  <si>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</si>
  <si>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</si>
  <si>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</si>
  <si>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</si>
  <si>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</si>
  <si>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</si>
  <si>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</si>
  <si>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</si>
  <si>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</si>
  <si>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</si>
  <si>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</si>
  <si>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</si>
  <si>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</si>
  <si>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</si>
  <si>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</si>
  <si>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</si>
  <si>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</si>
  <si>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</si>
  <si>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</si>
  <si>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</si>
  <si>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</si>
  <si>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</si>
  <si>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</si>
  <si>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</si>
  <si>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</si>
  <si>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</si>
  <si>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</si>
  <si>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</si>
  <si>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</si>
  <si>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</si>
  <si>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</si>
  <si>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</si>
  <si>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</si>
  <si>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</si>
  <si>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</si>
  <si>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</si>
  <si>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</si>
  <si>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</si>
  <si>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</si>
  <si>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</si>
  <si>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</si>
  <si>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</si>
  <si>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</si>
  <si>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宮津市</t>
  </si>
  <si>
    <t>天橋立駐車場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</si>
  <si>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</si>
  <si>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</si>
  <si>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</si>
  <si>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</si>
  <si>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</si>
  <si>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</si>
  <si>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</si>
  <si>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</si>
  <si>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</si>
  <si>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</si>
  <si>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</si>
  <si>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</si>
  <si>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</si>
  <si>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</si>
  <si>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</si>
  <si>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令和4年度は、国の旅行支援や市独自の旅行クーポン施策等により、コロナ禍からの回復が見られたが、令和5年度の収益的収支比率は対前年比約83％となった。</t>
    <rPh sb="1" eb="3">
      <t>レイワ</t>
    </rPh>
    <rPh sb="4" eb="6">
      <t>ネンド</t>
    </rPh>
    <rPh sb="35" eb="36">
      <t>カ</t>
    </rPh>
    <rPh sb="39" eb="41">
      <t>カイフク</t>
    </rPh>
    <rPh sb="42" eb="43">
      <t>ミ</t>
    </rPh>
    <rPh sb="48" eb="50">
      <t>レイワ</t>
    </rPh>
    <rPh sb="51" eb="53">
      <t>ネンド</t>
    </rPh>
    <phoneticPr fontId="5"/>
  </si>
  <si>
    <t>　特記事項なし。</t>
    <phoneticPr fontId="5"/>
  </si>
  <si>
    <t>　稼働率に着目してみると、当駐車場では対前年比約87％と減少しており、コロナ前（R1）の稼働率と比較しても依然として低いため、国内外への観光プロモーションが必要と考えられる。</t>
    <rPh sb="28" eb="30">
      <t>ゲンショウ</t>
    </rPh>
    <rPh sb="38" eb="39">
      <t>マエ</t>
    </rPh>
    <rPh sb="44" eb="46">
      <t>カドウ</t>
    </rPh>
    <rPh sb="46" eb="47">
      <t>リツ</t>
    </rPh>
    <rPh sb="48" eb="50">
      <t>ヒカク</t>
    </rPh>
    <rPh sb="53" eb="55">
      <t>イゼン</t>
    </rPh>
    <rPh sb="58" eb="59">
      <t>ヒク</t>
    </rPh>
    <rPh sb="63" eb="66">
      <t>コクナイガイ</t>
    </rPh>
    <rPh sb="68" eb="70">
      <t>カンコウ</t>
    </rPh>
    <rPh sb="78" eb="80">
      <t>ヒツヨウ</t>
    </rPh>
    <rPh sb="81" eb="82">
      <t>カンガ</t>
    </rPh>
    <phoneticPr fontId="5"/>
  </si>
  <si>
    <t>　コロナ禍からの完全な回復とまでは言えないが、安定した経営状況は維持できており、公共駐車場としての役割は果たしている。
　今後はコロナ禍以前の数値との比較も行いながら、引き続き安定的な経営に務める。</t>
    <rPh sb="4" eb="5">
      <t>カ</t>
    </rPh>
    <rPh sb="8" eb="10">
      <t>カンゼン</t>
    </rPh>
    <rPh sb="11" eb="13">
      <t>カイフク</t>
    </rPh>
    <rPh sb="17" eb="1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</si>
</sst>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320.10000000000002</c:v>
                </c:pt>
                <c:pt idx="1">
                  <c:v>233</c:v>
                </c:pt>
                <c:pt idx="2">
                  <c:v>149.9</c:v>
                </c:pt>
                <c:pt idx="3">
                  <c:v>228</c:v>
                </c:pt>
                <c:pt idx="4">
                  <c:v>189.2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D-479C-A96F-E5F610364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D-479C-A96F-E5F610364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7-41F2-B5A5-9890191B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7-41F2-B5A5-9890191B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CA2-40C2-A67C-B44D87D45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2-40C2-A67C-B44D87D45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10A-46A1-9419-87C35665A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A-46A1-9419-87C35665A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8-4974-AD46-0699969B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8-4974-AD46-0699969B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9-4341-8153-6AB7B5F43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9-4341-8153-6AB7B5F43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24.6</c:v>
                </c:pt>
                <c:pt idx="1">
                  <c:v>13.7</c:v>
                </c:pt>
                <c:pt idx="2">
                  <c:v>9.5</c:v>
                </c:pt>
                <c:pt idx="3">
                  <c:v>13.3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6-4786-A72E-D630550E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6-4786-A72E-D630550E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68.8</c:v>
                </c:pt>
                <c:pt idx="1">
                  <c:v>57.1</c:v>
                </c:pt>
                <c:pt idx="2">
                  <c:v>33.299999999999997</c:v>
                </c:pt>
                <c:pt idx="3">
                  <c:v>56.1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B9F-94D6-D0E97D998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D-4B9F-94D6-D0E97D998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8230</c:v>
                </c:pt>
                <c:pt idx="1">
                  <c:v>4755</c:v>
                </c:pt>
                <c:pt idx="2">
                  <c:v>2168</c:v>
                </c:pt>
                <c:pt idx="3">
                  <c:v>5383</c:v>
                </c:pt>
                <c:pt idx="4">
                  <c:v>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F-4860-8403-9746A153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F-4860-8403-9746A153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Z49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京都府宮津市　天橋立駐車場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8000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285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1500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122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320.10000000000002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149.9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228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189.2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24.6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13.7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13.3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123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124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68.8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57.1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33.299999999999997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56.1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47.2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8230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4755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2168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5383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3964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125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112155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SnfJsRJSOK+Vnn4G+Uv5WLiknq7xCopRrU8pdG7ZbiWdZLt2gHDFus/1eEIW0R6mmZpGUZnITx26otiJaVbJw==" saltValue="48fYEI4rya0enxjnBEv/f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66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69</v>
      </c>
      <c r="CN4" s="136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72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7"/>
      <c r="CN5" s="137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2023</v>
      </c>
      <c r="C6" s="48">
        <f t="shared" ref="C6:X6" si="1">C8</f>
        <v>262056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京都府宮津市</v>
      </c>
      <c r="I6" s="48" t="str">
        <f t="shared" si="1"/>
        <v>天橋立駐車場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23</v>
      </c>
      <c r="S6" s="50" t="str">
        <f t="shared" si="1"/>
        <v>商業施設</v>
      </c>
      <c r="T6" s="50" t="str">
        <f t="shared" si="1"/>
        <v>無</v>
      </c>
      <c r="U6" s="51">
        <f t="shared" si="1"/>
        <v>8000</v>
      </c>
      <c r="V6" s="51">
        <f t="shared" si="1"/>
        <v>285</v>
      </c>
      <c r="W6" s="51">
        <f t="shared" si="1"/>
        <v>1500</v>
      </c>
      <c r="X6" s="50" t="str">
        <f t="shared" si="1"/>
        <v>無</v>
      </c>
      <c r="Y6" s="52">
        <f>IF(Y8="-",NA(),Y8)</f>
        <v>320.10000000000002</v>
      </c>
      <c r="Z6" s="52">
        <f t="shared" ref="Z6:AH6" si="2">IF(Z8="-",NA(),Z8)</f>
        <v>233</v>
      </c>
      <c r="AA6" s="52">
        <f t="shared" si="2"/>
        <v>149.9</v>
      </c>
      <c r="AB6" s="52">
        <f t="shared" si="2"/>
        <v>228</v>
      </c>
      <c r="AC6" s="52">
        <f t="shared" si="2"/>
        <v>189.2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68.8</v>
      </c>
      <c r="BG6" s="52">
        <f t="shared" ref="BG6:BO6" si="5">IF(BG8="-",NA(),BG8)</f>
        <v>57.1</v>
      </c>
      <c r="BH6" s="52">
        <f t="shared" si="5"/>
        <v>33.299999999999997</v>
      </c>
      <c r="BI6" s="52">
        <f t="shared" si="5"/>
        <v>56.1</v>
      </c>
      <c r="BJ6" s="52">
        <f t="shared" si="5"/>
        <v>47.2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8230</v>
      </c>
      <c r="BR6" s="53">
        <f t="shared" ref="BR6:BZ6" si="6">IF(BR8="-",NA(),BR8)</f>
        <v>4755</v>
      </c>
      <c r="BS6" s="53">
        <f t="shared" si="6"/>
        <v>2168</v>
      </c>
      <c r="BT6" s="53">
        <f t="shared" si="6"/>
        <v>5383</v>
      </c>
      <c r="BU6" s="53">
        <f t="shared" si="6"/>
        <v>3964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112155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24.6</v>
      </c>
      <c r="DL6" s="52">
        <f t="shared" ref="DL6:DT6" si="9">IF(DL8="-",NA(),DL8)</f>
        <v>13.7</v>
      </c>
      <c r="DM6" s="52">
        <f t="shared" si="9"/>
        <v>9.5</v>
      </c>
      <c r="DN6" s="52">
        <f t="shared" si="9"/>
        <v>13.3</v>
      </c>
      <c r="DO6" s="52">
        <f t="shared" si="9"/>
        <v>11.6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103</v>
      </c>
      <c r="B7" s="48">
        <f t="shared" ref="B7:X7" si="10">B8</f>
        <v>2023</v>
      </c>
      <c r="C7" s="48">
        <f t="shared" si="10"/>
        <v>262056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京都府　宮津市</v>
      </c>
      <c r="I7" s="48" t="str">
        <f t="shared" si="10"/>
        <v>天橋立駐車場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23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8000</v>
      </c>
      <c r="V7" s="51">
        <f t="shared" si="10"/>
        <v>285</v>
      </c>
      <c r="W7" s="51">
        <f t="shared" si="10"/>
        <v>1500</v>
      </c>
      <c r="X7" s="50" t="str">
        <f t="shared" si="10"/>
        <v>無</v>
      </c>
      <c r="Y7" s="52">
        <f>Y8</f>
        <v>320.10000000000002</v>
      </c>
      <c r="Z7" s="52">
        <f t="shared" ref="Z7:AH7" si="11">Z8</f>
        <v>233</v>
      </c>
      <c r="AA7" s="52">
        <f t="shared" si="11"/>
        <v>149.9</v>
      </c>
      <c r="AB7" s="52">
        <f t="shared" si="11"/>
        <v>228</v>
      </c>
      <c r="AC7" s="52">
        <f t="shared" si="11"/>
        <v>189.2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68.8</v>
      </c>
      <c r="BG7" s="52">
        <f t="shared" ref="BG7:BO7" si="14">BG8</f>
        <v>57.1</v>
      </c>
      <c r="BH7" s="52">
        <f t="shared" si="14"/>
        <v>33.299999999999997</v>
      </c>
      <c r="BI7" s="52">
        <f t="shared" si="14"/>
        <v>56.1</v>
      </c>
      <c r="BJ7" s="52">
        <f t="shared" si="14"/>
        <v>47.2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8230</v>
      </c>
      <c r="BR7" s="53">
        <f t="shared" ref="BR7:BZ7" si="15">BR8</f>
        <v>4755</v>
      </c>
      <c r="BS7" s="53">
        <f t="shared" si="15"/>
        <v>2168</v>
      </c>
      <c r="BT7" s="53">
        <f t="shared" si="15"/>
        <v>5383</v>
      </c>
      <c r="BU7" s="53">
        <f t="shared" si="15"/>
        <v>3964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101</v>
      </c>
      <c r="CL7" s="49"/>
      <c r="CM7" s="51">
        <f>CM8</f>
        <v>112155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24.6</v>
      </c>
      <c r="DL7" s="52">
        <f t="shared" ref="DL7:DT7" si="17">DL8</f>
        <v>13.7</v>
      </c>
      <c r="DM7" s="52">
        <f t="shared" si="17"/>
        <v>9.5</v>
      </c>
      <c r="DN7" s="52">
        <f t="shared" si="17"/>
        <v>13.3</v>
      </c>
      <c r="DO7" s="52">
        <f t="shared" si="17"/>
        <v>11.6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262056</v>
      </c>
      <c r="D8" s="55">
        <v>47</v>
      </c>
      <c r="E8" s="55">
        <v>14</v>
      </c>
      <c r="F8" s="55">
        <v>0</v>
      </c>
      <c r="G8" s="55">
        <v>1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23</v>
      </c>
      <c r="S8" s="57" t="s">
        <v>115</v>
      </c>
      <c r="T8" s="57" t="s">
        <v>116</v>
      </c>
      <c r="U8" s="58">
        <v>8000</v>
      </c>
      <c r="V8" s="58">
        <v>285</v>
      </c>
      <c r="W8" s="58">
        <v>1500</v>
      </c>
      <c r="X8" s="57" t="s">
        <v>116</v>
      </c>
      <c r="Y8" s="59">
        <v>320.10000000000002</v>
      </c>
      <c r="Z8" s="59">
        <v>233</v>
      </c>
      <c r="AA8" s="59">
        <v>149.9</v>
      </c>
      <c r="AB8" s="59">
        <v>228</v>
      </c>
      <c r="AC8" s="59">
        <v>189.2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68.8</v>
      </c>
      <c r="BG8" s="59">
        <v>57.1</v>
      </c>
      <c r="BH8" s="59">
        <v>33.299999999999997</v>
      </c>
      <c r="BI8" s="59">
        <v>56.1</v>
      </c>
      <c r="BJ8" s="59">
        <v>47.2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8230</v>
      </c>
      <c r="BR8" s="60">
        <v>4755</v>
      </c>
      <c r="BS8" s="60">
        <v>2168</v>
      </c>
      <c r="BT8" s="61">
        <v>5383</v>
      </c>
      <c r="BU8" s="61">
        <v>3964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112155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24.6</v>
      </c>
      <c r="DL8" s="59">
        <v>13.7</v>
      </c>
      <c r="DM8" s="59">
        <v>9.5</v>
      </c>
      <c r="DN8" s="59">
        <v>13.3</v>
      </c>
      <c r="DO8" s="59">
        <v>11.6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