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w0K31sTAYnRJmnHI62uYplbwOn1CHQwkn8sQNzF8M8vj/YTL/XyziQ1KKMJCW/wqKXyVpMEwnZwRJO+G/pVGQ==" workbookSaltValue="uQdqMVNRbdPD9knzRW3zk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<sst xmlns="http://schemas.openxmlformats.org/spreadsheetml/2006/main" xmlns:r="http://schemas.openxmlformats.org/officeDocument/2006/relationships" count="116" uniqueCount="116">
  <si>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</si>
  <si>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</si>
  <si>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</si>
  <si>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</si>
  <si>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</si>
  <si>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</si>
  <si>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</si>
  <si>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</si>
  <si>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</si>
  <si>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</si>
  <si>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</si>
  <si>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</si>
  <si>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</si>
  <si>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</si>
  <si>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</si>
  <si>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</si>
  <si>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</si>
  <si>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</si>
  <si>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</si>
  <si>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</si>
  <si>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</si>
  <si>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</si>
  <si>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</si>
  <si>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</si>
  <si>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</si>
  <si>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</si>
  <si>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</si>
  <si>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</si>
  <si>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</si>
  <si>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</si>
  <si>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</si>
  <si>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</si>
  <si>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</si>
  <si>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</si>
  <si>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</si>
  <si>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</si>
  <si>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</si>
  <si>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</si>
  <si>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</si>
  <si>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</si>
  <si>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</si>
  <si>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</si>
  <si>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</si>
  <si>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</si>
  <si>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</si>
  <si>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</si>
  <si>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</si>
  <si>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</si>
  <si>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</si>
  <si>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</si>
  <si>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</si>
  <si>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</si>
  <si>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</si>
  <si>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</si>
  <si>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</si>
  <si>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</si>
  <si>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</si>
  <si>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</si>
  <si>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</si>
  <si>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</si>
  <si>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</si>
  <si>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</si>
  <si>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</si>
  <si>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</si>
  <si>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</si>
  <si>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</si>
  <si>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</si>
  <si>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</si>
  <si>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</si>
  <si>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</si>
  <si>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</si>
  <si>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</si>
  <si>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</si>
  <si>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</si>
  <si>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</si>
  <si>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</si>
  <si>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</si>
  <si>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</si>
  <si>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</si>
  <si>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</si>
  <si>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</si>
  <si>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</si>
  <si>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</si>
  <si>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</si>
  <si>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</si>
  <si>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</si>
  <si>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</si>
  <si>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</si>
  <si>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</si>
  <si>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</si>
  <si>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</si>
  <si>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</si>
  <si>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</si>
  <si>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</si>
  <si>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</si>
  <si>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</si>
  <si>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</si>
  <si>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</si>
  <si>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</si>
  <si>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</si>
  <si>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</si>
  <si>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</si>
  <si>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</si>
  <si>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</si>
  <si>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</si>
  <si>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</si>
  <si>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</si>
  <si>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</si>
  <si>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</si>
  <si>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</si>
  <si>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</si>
  <si>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</si>
  <si>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</si>
  <si>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</si>
  <si>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</si>
  <si>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改善策として、急激な住民負担とならないよう段階的な使用料の値上げを計画的に行うこととし、平成２９年度と令和５年度に実施しました。令和５年度の値上げが経営改善にどの程度の効果があったのか現時点では分析が出来ていませんが、近年の人口減少の影響により使用料収入の伸びも頭打ちとなっているため、現在の経営状況を反映した適正な使用料となるよう今後も段階的な値上げを計画的に実施し、「経営の健全性」の向上に努めていきます。また、未接続世帯への戸別訪問や文書等による接続依頼や啓発を実施し、水洗化人口の増加による「経営の効率性」の向上を目指します。
　令和４年度の指標の特徴としては経費回収率が前年度に比べて3.64％下落している点です。
　この指標は使用料収入で回収すべき経費をどの程度使用料で賄えているかを表しています。
　前年度に比べて京都府への負担金等の経費が増額となったのに対し、経費を賄うべき使用料収入が人口減少等の影響で減額となったことが指標が下落した要因です。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8">
      <t>クイキ</t>
    </rPh>
    <rPh sb="88" eb="90">
      <t>ジンコウ</t>
    </rPh>
    <rPh sb="90" eb="92">
      <t>ヒトリ</t>
    </rPh>
    <rPh sb="92" eb="93">
      <t>ア</t>
    </rPh>
    <rPh sb="96" eb="99">
      <t>トウシ</t>
    </rPh>
    <rPh sb="100" eb="101">
      <t>オオ</t>
    </rPh>
    <rPh sb="105" eb="108">
      <t>ガッ</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カイゼン</t>
    </rPh>
    <rPh sb="143" eb="144">
      <t>サク</t>
    </rPh>
    <rPh sb="148" eb="150">
      <t>キュウゲキ</t>
    </rPh>
    <rPh sb="151" eb="153">
      <t>ジュウミン</t>
    </rPh>
    <rPh sb="153" eb="155">
      <t>フタン</t>
    </rPh>
    <rPh sb="162" eb="165">
      <t>ダンカイテキ</t>
    </rPh>
    <rPh sb="166" eb="169">
      <t>シヨウリョウ</t>
    </rPh>
    <rPh sb="170" eb="172">
      <t>ネア</t>
    </rPh>
    <rPh sb="174" eb="177">
      <t>ケイカクテキ</t>
    </rPh>
    <rPh sb="178" eb="179">
      <t>オコナ</t>
    </rPh>
    <rPh sb="185" eb="187">
      <t>ヘイセイ</t>
    </rPh>
    <rPh sb="189" eb="191">
      <t>ネンド</t>
    </rPh>
    <rPh sb="192" eb="194">
      <t>レイワ</t>
    </rPh>
    <rPh sb="195" eb="197">
      <t>ネンド</t>
    </rPh>
    <rPh sb="198" eb="200">
      <t>ジッシ</t>
    </rPh>
    <rPh sb="205" eb="207">
      <t>レイワ</t>
    </rPh>
    <rPh sb="208" eb="210">
      <t>ネンド</t>
    </rPh>
    <rPh sb="211" eb="213">
      <t>ネア</t>
    </rPh>
    <rPh sb="215" eb="217">
      <t>ケイエイ</t>
    </rPh>
    <rPh sb="217" eb="219">
      <t>カイゼン</t>
    </rPh>
    <rPh sb="222" eb="224">
      <t>テイド</t>
    </rPh>
    <rPh sb="225" eb="227">
      <t>コウカ</t>
    </rPh>
    <rPh sb="233" eb="236">
      <t>ゲンジテン</t>
    </rPh>
    <rPh sb="238" eb="240">
      <t>ブンセキ</t>
    </rPh>
    <rPh sb="241" eb="243">
      <t>デキ</t>
    </rPh>
    <rPh sb="250" eb="252">
      <t>キンネン</t>
    </rPh>
    <rPh sb="253" eb="255">
      <t>ジンコウ</t>
    </rPh>
    <rPh sb="255" eb="257">
      <t>ゲンショウ</t>
    </rPh>
    <rPh sb="258" eb="260">
      <t>エイキョウ</t>
    </rPh>
    <rPh sb="263" eb="266">
      <t>シヨウリョウ</t>
    </rPh>
    <rPh sb="266" eb="268">
      <t>シュウニュウ</t>
    </rPh>
    <rPh sb="269" eb="270">
      <t>ノ</t>
    </rPh>
    <rPh sb="272" eb="274">
      <t>アタマウ</t>
    </rPh>
    <rPh sb="284" eb="286">
      <t>ゲンザイ</t>
    </rPh>
    <rPh sb="287" eb="289">
      <t>ケイエイ</t>
    </rPh>
    <rPh sb="289" eb="291">
      <t>ジョウキョウ</t>
    </rPh>
    <rPh sb="292" eb="294">
      <t>ハンエイ</t>
    </rPh>
    <rPh sb="296" eb="298">
      <t>テキセイ</t>
    </rPh>
    <rPh sb="299" eb="302">
      <t>シヨウリョウ</t>
    </rPh>
    <rPh sb="307" eb="309">
      <t>コンゴ</t>
    </rPh>
    <rPh sb="310" eb="313">
      <t>ダンカイテキ</t>
    </rPh>
    <rPh sb="314" eb="316">
      <t>ネア</t>
    </rPh>
    <rPh sb="318" eb="321">
      <t>ケイカクテキ</t>
    </rPh>
    <rPh sb="322" eb="324">
      <t>ジッシ</t>
    </rPh>
    <rPh sb="327" eb="329">
      <t>ケイエイ</t>
    </rPh>
    <rPh sb="330" eb="333">
      <t>ケンゼンセイ</t>
    </rPh>
    <rPh sb="335" eb="337">
      <t>コウジョウ</t>
    </rPh>
    <rPh sb="338" eb="339">
      <t>ツト</t>
    </rPh>
    <rPh sb="349" eb="352">
      <t>ミセツゾク</t>
    </rPh>
    <rPh sb="352" eb="354">
      <t>セタイ</t>
    </rPh>
    <rPh sb="356" eb="358">
      <t>コベツ</t>
    </rPh>
    <rPh sb="358" eb="360">
      <t>ホウモン</t>
    </rPh>
    <rPh sb="361" eb="363">
      <t>ブンショ</t>
    </rPh>
    <rPh sb="363" eb="364">
      <t>トウ</t>
    </rPh>
    <rPh sb="367" eb="369">
      <t>セツゾク</t>
    </rPh>
    <rPh sb="369" eb="371">
      <t>イライ</t>
    </rPh>
    <rPh sb="372" eb="374">
      <t>ケイハツ</t>
    </rPh>
    <rPh sb="375" eb="377">
      <t>ジッシ</t>
    </rPh>
    <rPh sb="379" eb="382">
      <t>スイセンカ</t>
    </rPh>
    <rPh sb="382" eb="384">
      <t>ジンコウ</t>
    </rPh>
    <rPh sb="385" eb="387">
      <t>ゾウカ</t>
    </rPh>
    <rPh sb="391" eb="393">
      <t>ケイエイ</t>
    </rPh>
    <rPh sb="394" eb="396">
      <t>コウリツ</t>
    </rPh>
    <rPh sb="396" eb="397">
      <t>セイ</t>
    </rPh>
    <rPh sb="399" eb="401">
      <t>コウジョウ</t>
    </rPh>
    <rPh sb="402" eb="404">
      <t>メザ</t>
    </rPh>
    <rPh sb="410" eb="412">
      <t>レイワ</t>
    </rPh>
    <rPh sb="413" eb="415">
      <t>ネンド</t>
    </rPh>
    <rPh sb="416" eb="418">
      <t>シヒョウ</t>
    </rPh>
    <rPh sb="419" eb="421">
      <t>トクチョウ</t>
    </rPh>
    <rPh sb="425" eb="427">
      <t>ケイヒ</t>
    </rPh>
    <rPh sb="427" eb="430">
      <t>カイシ</t>
    </rPh>
    <rPh sb="431" eb="434">
      <t>ゼンネンド</t>
    </rPh>
    <rPh sb="435" eb="436">
      <t>クラ</t>
    </rPh>
    <rPh sb="443" eb="445">
      <t>ゲラク</t>
    </rPh>
    <rPh sb="449" eb="450">
      <t>テン</t>
    </rPh>
    <rPh sb="457" eb="459">
      <t>シヒョウ</t>
    </rPh>
    <rPh sb="460" eb="463">
      <t>シヨウリョウ</t>
    </rPh>
    <rPh sb="463" eb="465">
      <t>シュウニュウ</t>
    </rPh>
    <rPh sb="466" eb="468">
      <t>カイシュウ</t>
    </rPh>
    <rPh sb="471" eb="473">
      <t>ケイヒ</t>
    </rPh>
    <rPh sb="476" eb="478">
      <t>テ</t>
    </rPh>
    <rPh sb="478" eb="481">
      <t>シヨウリョウ</t>
    </rPh>
    <rPh sb="482" eb="483">
      <t>マカナ</t>
    </rPh>
    <rPh sb="489" eb="490">
      <t>アラワ</t>
    </rPh>
    <rPh sb="498" eb="501">
      <t>ゼンネンド</t>
    </rPh>
    <rPh sb="502" eb="503">
      <t>クラ</t>
    </rPh>
    <rPh sb="505" eb="508">
      <t>キョウトフ</t>
    </rPh>
    <rPh sb="510" eb="513">
      <t>フタンキン</t>
    </rPh>
    <rPh sb="513" eb="514">
      <t>トウ</t>
    </rPh>
    <rPh sb="515" eb="517">
      <t>ケイヒ</t>
    </rPh>
    <rPh sb="518" eb="519">
      <t>ゾウ</t>
    </rPh>
    <rPh sb="519" eb="520">
      <t>ガク</t>
    </rPh>
    <rPh sb="526" eb="527">
      <t>タイ</t>
    </rPh>
    <rPh sb="529" eb="531">
      <t>ケイヒ</t>
    </rPh>
    <rPh sb="532" eb="533">
      <t>マカナ</t>
    </rPh>
    <rPh sb="536" eb="539">
      <t>シヨウリョウ</t>
    </rPh>
    <rPh sb="539" eb="541">
      <t>シュウニュウ</t>
    </rPh>
    <rPh sb="542" eb="544">
      <t>ジンコウ</t>
    </rPh>
    <rPh sb="544" eb="546">
      <t>ゲンショウ</t>
    </rPh>
    <rPh sb="546" eb="547">
      <t>トウ</t>
    </rPh>
    <rPh sb="548" eb="550">
      <t>エイキョウ</t>
    </rPh>
    <rPh sb="551" eb="553">
      <t>ゲンガク</t>
    </rPh>
    <rPh sb="560" eb="562">
      <t>シヒョウ</t>
    </rPh>
    <rPh sb="563" eb="565">
      <t>ゲラク</t>
    </rPh>
    <rPh sb="567" eb="569">
      <t>ヨウイン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</si>
</sst>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76.37</c:v>
                </c:pt>
                <c:pt idx="1">
                  <c:v>77.709999999999994</c:v>
                </c:pt>
                <c:pt idx="2">
                  <c:v>79.209999999999994</c:v>
                </c:pt>
                <c:pt idx="3">
                  <c:v>79.89</c:v>
                </c:pt>
                <c:pt idx="4">
                  <c:v>80.44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74.12</c:v>
                </c:pt>
                <c:pt idx="1">
                  <c:v>72.52</c:v>
                </c:pt>
                <c:pt idx="2">
                  <c:v>74.36</c:v>
                </c:pt>
                <c:pt idx="3">
                  <c:v>75.239999999999995</c:v>
                </c:pt>
                <c:pt idx="4">
                  <c:v>75.7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456.48</c:v>
                </c:pt>
                <c:pt idx="1">
                  <c:v>255.33</c:v>
                </c:pt>
                <c:pt idx="2">
                  <c:v>289.45999999999998</c:v>
                </c:pt>
                <c:pt idx="3">
                  <c:v>72.36</c:v>
                </c:pt>
                <c:pt idx="4">
                  <c:v>68.63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72.45</c:v>
                </c:pt>
                <c:pt idx="1">
                  <c:v>66.709999999999994</c:v>
                </c:pt>
                <c:pt idx="2">
                  <c:v>71.56</c:v>
                </c:pt>
                <c:pt idx="3">
                  <c:v>70.099999999999994</c:v>
                </c:pt>
                <c:pt idx="4">
                  <c:v>66.459999999999994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229.13</c:v>
                </c:pt>
                <c:pt idx="1">
                  <c:v>250.04</c:v>
                </c:pt>
                <c:pt idx="2">
                  <c:v>235.57</c:v>
                </c:pt>
                <c:pt idx="3">
                  <c:v>240.77</c:v>
                </c:pt>
                <c:pt idx="4">
                  <c:v>253.56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T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20199</v>
      </c>
      <c r="AM8" s="21"/>
      <c r="AN8" s="21"/>
      <c r="AO8" s="21"/>
      <c r="AP8" s="21"/>
      <c r="AQ8" s="21"/>
      <c r="AR8" s="21"/>
      <c r="AS8" s="21"/>
      <c r="AT8" s="7">
        <f>データ!T6</f>
        <v>108.38</v>
      </c>
      <c r="AU8" s="7"/>
      <c r="AV8" s="7"/>
      <c r="AW8" s="7"/>
      <c r="AX8" s="7"/>
      <c r="AY8" s="7"/>
      <c r="AZ8" s="7"/>
      <c r="BA8" s="7"/>
      <c r="BB8" s="7">
        <f>データ!U6</f>
        <v>186.37</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69.06</v>
      </c>
      <c r="Q10" s="7"/>
      <c r="R10" s="7"/>
      <c r="S10" s="7"/>
      <c r="T10" s="7"/>
      <c r="U10" s="7"/>
      <c r="V10" s="7"/>
      <c r="W10" s="7">
        <f>データ!Q6</f>
        <v>99.14</v>
      </c>
      <c r="X10" s="7"/>
      <c r="Y10" s="7"/>
      <c r="Z10" s="7"/>
      <c r="AA10" s="7"/>
      <c r="AB10" s="7"/>
      <c r="AC10" s="7"/>
      <c r="AD10" s="21">
        <f>データ!R6</f>
        <v>2954</v>
      </c>
      <c r="AE10" s="21"/>
      <c r="AF10" s="21"/>
      <c r="AG10" s="21"/>
      <c r="AH10" s="21"/>
      <c r="AI10" s="21"/>
      <c r="AJ10" s="21"/>
      <c r="AK10" s="2"/>
      <c r="AL10" s="21">
        <f>データ!V6</f>
        <v>13826</v>
      </c>
      <c r="AM10" s="21"/>
      <c r="AN10" s="21"/>
      <c r="AO10" s="21"/>
      <c r="AP10" s="21"/>
      <c r="AQ10" s="21"/>
      <c r="AR10" s="21"/>
      <c r="AS10" s="21"/>
      <c r="AT10" s="7">
        <f>データ!W6</f>
        <v>5.84</v>
      </c>
      <c r="AU10" s="7"/>
      <c r="AV10" s="7"/>
      <c r="AW10" s="7"/>
      <c r="AX10" s="7"/>
      <c r="AY10" s="7"/>
      <c r="AZ10" s="7"/>
      <c r="BA10" s="7"/>
      <c r="BB10" s="7">
        <f>データ!X6</f>
        <v>2367.4699999999998</v>
      </c>
      <c r="BC10" s="7"/>
      <c r="BD10" s="7"/>
      <c r="BE10" s="7"/>
      <c r="BF10" s="7"/>
      <c r="BG10" s="7"/>
      <c r="BH10" s="7"/>
      <c r="BI10" s="7"/>
      <c r="BJ10" s="2"/>
      <c r="BK10" s="2"/>
      <c r="BL10" s="29" t="s">
        <v>39</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9</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【1,182.11】</v>
      </c>
      <c r="I86" s="12" t="str">
        <f>データ!CA6</f>
        <v>【73.78】</v>
      </c>
      <c r="J86" s="12" t="str">
        <f>データ!CL6</f>
        <v>【220.62】</v>
      </c>
      <c r="K86" s="12" t="str">
        <f>データ!CW6</f>
        <v>【42.22】</v>
      </c>
      <c r="L86" s="12" t="str">
        <f>データ!DH6</f>
        <v>【85.67】</v>
      </c>
      <c r="M86" s="12" t="s">
        <v>41</v>
      </c>
      <c r="N86" s="12" t="s">
        <v>41</v>
      </c>
      <c r="O86" s="12" t="str">
        <f>データ!EO6</f>
        <v>【0.13】</v>
      </c>
    </row>
  </sheetData>
  <sheetProtection algorithmName="SHA-512" hashValue="kj1aIe+Ynh3v+Wk6NcJywJkPRYv6Pf+Wp8aaP6cRV28xPenQU6CfdmuV7jVL6phKAO+JFsp51LqIL8bXEUbqOQ==" saltValue="eTPJxb0uoSd/0CyxnLTWB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35</v>
      </c>
      <c r="C3" s="58" t="s">
        <v>60</v>
      </c>
      <c r="D3" s="58" t="s">
        <v>61</v>
      </c>
      <c r="E3" s="58" t="s">
        <v>5</v>
      </c>
      <c r="F3" s="58" t="s">
        <v>4</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59</v>
      </c>
      <c r="I5" s="67" t="s">
        <v>72</v>
      </c>
      <c r="J5" s="67" t="s">
        <v>74</v>
      </c>
      <c r="K5" s="67" t="s">
        <v>75</v>
      </c>
      <c r="L5" s="67" t="s">
        <v>76</v>
      </c>
      <c r="M5" s="67" t="s">
        <v>6</v>
      </c>
      <c r="N5" s="67" t="s">
        <v>77</v>
      </c>
      <c r="O5" s="67" t="s">
        <v>78</v>
      </c>
      <c r="P5" s="67" t="s">
        <v>79</v>
      </c>
      <c r="Q5" s="67" t="s">
        <v>80</v>
      </c>
      <c r="R5" s="67" t="s">
        <v>81</v>
      </c>
      <c r="S5" s="67" t="s">
        <v>82</v>
      </c>
      <c r="T5" s="67" t="s">
        <v>83</v>
      </c>
      <c r="U5" s="67" t="s">
        <v>66</v>
      </c>
      <c r="V5" s="67" t="s">
        <v>84</v>
      </c>
      <c r="W5" s="67" t="s">
        <v>85</v>
      </c>
      <c r="X5" s="67" t="s">
        <v>86</v>
      </c>
      <c r="Y5" s="67" t="s">
        <v>87</v>
      </c>
      <c r="Z5" s="67" t="s">
        <v>88</v>
      </c>
      <c r="AA5" s="67" t="s">
        <v>89</v>
      </c>
      <c r="AB5" s="67" t="s">
        <v>90</v>
      </c>
      <c r="AC5" s="67" t="s">
        <v>91</v>
      </c>
      <c r="AD5" s="67" t="s">
        <v>92</v>
      </c>
      <c r="AE5" s="67" t="s">
        <v>94</v>
      </c>
      <c r="AF5" s="67" t="s">
        <v>95</v>
      </c>
      <c r="AG5" s="67" t="s">
        <v>96</v>
      </c>
      <c r="AH5" s="67" t="s">
        <v>97</v>
      </c>
      <c r="AI5" s="67" t="s">
        <v>46</v>
      </c>
      <c r="AJ5" s="67" t="s">
        <v>87</v>
      </c>
      <c r="AK5" s="67" t="s">
        <v>88</v>
      </c>
      <c r="AL5" s="67" t="s">
        <v>89</v>
      </c>
      <c r="AM5" s="67" t="s">
        <v>90</v>
      </c>
      <c r="AN5" s="67" t="s">
        <v>91</v>
      </c>
      <c r="AO5" s="67" t="s">
        <v>92</v>
      </c>
      <c r="AP5" s="67" t="s">
        <v>94</v>
      </c>
      <c r="AQ5" s="67" t="s">
        <v>95</v>
      </c>
      <c r="AR5" s="67" t="s">
        <v>96</v>
      </c>
      <c r="AS5" s="67" t="s">
        <v>97</v>
      </c>
      <c r="AT5" s="67" t="s">
        <v>93</v>
      </c>
      <c r="AU5" s="67" t="s">
        <v>87</v>
      </c>
      <c r="AV5" s="67" t="s">
        <v>88</v>
      </c>
      <c r="AW5" s="67" t="s">
        <v>89</v>
      </c>
      <c r="AX5" s="67" t="s">
        <v>90</v>
      </c>
      <c r="AY5" s="67" t="s">
        <v>91</v>
      </c>
      <c r="AZ5" s="67" t="s">
        <v>92</v>
      </c>
      <c r="BA5" s="67" t="s">
        <v>94</v>
      </c>
      <c r="BB5" s="67" t="s">
        <v>95</v>
      </c>
      <c r="BC5" s="67" t="s">
        <v>96</v>
      </c>
      <c r="BD5" s="67" t="s">
        <v>97</v>
      </c>
      <c r="BE5" s="67" t="s">
        <v>93</v>
      </c>
      <c r="BF5" s="67" t="s">
        <v>87</v>
      </c>
      <c r="BG5" s="67" t="s">
        <v>88</v>
      </c>
      <c r="BH5" s="67" t="s">
        <v>89</v>
      </c>
      <c r="BI5" s="67" t="s">
        <v>90</v>
      </c>
      <c r="BJ5" s="67" t="s">
        <v>91</v>
      </c>
      <c r="BK5" s="67" t="s">
        <v>92</v>
      </c>
      <c r="BL5" s="67" t="s">
        <v>94</v>
      </c>
      <c r="BM5" s="67" t="s">
        <v>95</v>
      </c>
      <c r="BN5" s="67" t="s">
        <v>96</v>
      </c>
      <c r="BO5" s="67" t="s">
        <v>97</v>
      </c>
      <c r="BP5" s="67" t="s">
        <v>93</v>
      </c>
      <c r="BQ5" s="67" t="s">
        <v>87</v>
      </c>
      <c r="BR5" s="67" t="s">
        <v>88</v>
      </c>
      <c r="BS5" s="67" t="s">
        <v>89</v>
      </c>
      <c r="BT5" s="67" t="s">
        <v>90</v>
      </c>
      <c r="BU5" s="67" t="s">
        <v>91</v>
      </c>
      <c r="BV5" s="67" t="s">
        <v>92</v>
      </c>
      <c r="BW5" s="67" t="s">
        <v>94</v>
      </c>
      <c r="BX5" s="67" t="s">
        <v>95</v>
      </c>
      <c r="BY5" s="67" t="s">
        <v>96</v>
      </c>
      <c r="BZ5" s="67" t="s">
        <v>97</v>
      </c>
      <c r="CA5" s="67" t="s">
        <v>93</v>
      </c>
      <c r="CB5" s="67" t="s">
        <v>87</v>
      </c>
      <c r="CC5" s="67" t="s">
        <v>88</v>
      </c>
      <c r="CD5" s="67" t="s">
        <v>89</v>
      </c>
      <c r="CE5" s="67" t="s">
        <v>90</v>
      </c>
      <c r="CF5" s="67" t="s">
        <v>91</v>
      </c>
      <c r="CG5" s="67" t="s">
        <v>92</v>
      </c>
      <c r="CH5" s="67" t="s">
        <v>94</v>
      </c>
      <c r="CI5" s="67" t="s">
        <v>95</v>
      </c>
      <c r="CJ5" s="67" t="s">
        <v>96</v>
      </c>
      <c r="CK5" s="67" t="s">
        <v>97</v>
      </c>
      <c r="CL5" s="67" t="s">
        <v>93</v>
      </c>
      <c r="CM5" s="67" t="s">
        <v>87</v>
      </c>
      <c r="CN5" s="67" t="s">
        <v>88</v>
      </c>
      <c r="CO5" s="67" t="s">
        <v>89</v>
      </c>
      <c r="CP5" s="67" t="s">
        <v>90</v>
      </c>
      <c r="CQ5" s="67" t="s">
        <v>91</v>
      </c>
      <c r="CR5" s="67" t="s">
        <v>92</v>
      </c>
      <c r="CS5" s="67" t="s">
        <v>94</v>
      </c>
      <c r="CT5" s="67" t="s">
        <v>95</v>
      </c>
      <c r="CU5" s="67" t="s">
        <v>96</v>
      </c>
      <c r="CV5" s="67" t="s">
        <v>97</v>
      </c>
      <c r="CW5" s="67" t="s">
        <v>93</v>
      </c>
      <c r="CX5" s="67" t="s">
        <v>87</v>
      </c>
      <c r="CY5" s="67" t="s">
        <v>88</v>
      </c>
      <c r="CZ5" s="67" t="s">
        <v>89</v>
      </c>
      <c r="DA5" s="67" t="s">
        <v>90</v>
      </c>
      <c r="DB5" s="67" t="s">
        <v>91</v>
      </c>
      <c r="DC5" s="67" t="s">
        <v>92</v>
      </c>
      <c r="DD5" s="67" t="s">
        <v>94</v>
      </c>
      <c r="DE5" s="67" t="s">
        <v>95</v>
      </c>
      <c r="DF5" s="67" t="s">
        <v>96</v>
      </c>
      <c r="DG5" s="67" t="s">
        <v>97</v>
      </c>
      <c r="DH5" s="67" t="s">
        <v>93</v>
      </c>
      <c r="DI5" s="67" t="s">
        <v>87</v>
      </c>
      <c r="DJ5" s="67" t="s">
        <v>88</v>
      </c>
      <c r="DK5" s="67" t="s">
        <v>89</v>
      </c>
      <c r="DL5" s="67" t="s">
        <v>90</v>
      </c>
      <c r="DM5" s="67" t="s">
        <v>91</v>
      </c>
      <c r="DN5" s="67" t="s">
        <v>92</v>
      </c>
      <c r="DO5" s="67" t="s">
        <v>94</v>
      </c>
      <c r="DP5" s="67" t="s">
        <v>95</v>
      </c>
      <c r="DQ5" s="67" t="s">
        <v>96</v>
      </c>
      <c r="DR5" s="67" t="s">
        <v>97</v>
      </c>
      <c r="DS5" s="67" t="s">
        <v>93</v>
      </c>
      <c r="DT5" s="67" t="s">
        <v>87</v>
      </c>
      <c r="DU5" s="67" t="s">
        <v>88</v>
      </c>
      <c r="DV5" s="67" t="s">
        <v>89</v>
      </c>
      <c r="DW5" s="67" t="s">
        <v>90</v>
      </c>
      <c r="DX5" s="67" t="s">
        <v>91</v>
      </c>
      <c r="DY5" s="67" t="s">
        <v>92</v>
      </c>
      <c r="DZ5" s="67" t="s">
        <v>94</v>
      </c>
      <c r="EA5" s="67" t="s">
        <v>95</v>
      </c>
      <c r="EB5" s="67" t="s">
        <v>96</v>
      </c>
      <c r="EC5" s="67" t="s">
        <v>97</v>
      </c>
      <c r="ED5" s="67" t="s">
        <v>93</v>
      </c>
      <c r="EE5" s="67" t="s">
        <v>87</v>
      </c>
      <c r="EF5" s="67" t="s">
        <v>88</v>
      </c>
      <c r="EG5" s="67" t="s">
        <v>89</v>
      </c>
      <c r="EH5" s="67" t="s">
        <v>90</v>
      </c>
      <c r="EI5" s="67" t="s">
        <v>91</v>
      </c>
      <c r="EJ5" s="67" t="s">
        <v>92</v>
      </c>
      <c r="EK5" s="67" t="s">
        <v>94</v>
      </c>
      <c r="EL5" s="67" t="s">
        <v>95</v>
      </c>
      <c r="EM5" s="67" t="s">
        <v>96</v>
      </c>
      <c r="EN5" s="67" t="s">
        <v>97</v>
      </c>
      <c r="EO5" s="67" t="s">
        <v>93</v>
      </c>
    </row>
    <row r="6" spans="1:145" s="55" customFormat="1">
      <c r="A6" s="56" t="s">
        <v>98</v>
      </c>
      <c r="B6" s="61">
        <f t="shared" ref="B6:X6" si="1">B7</f>
        <v>2022</v>
      </c>
      <c r="C6" s="61">
        <f t="shared" si="1"/>
        <v>264652</v>
      </c>
      <c r="D6" s="61">
        <f t="shared" si="1"/>
        <v>47</v>
      </c>
      <c r="E6" s="61">
        <f t="shared" si="1"/>
        <v>17</v>
      </c>
      <c r="F6" s="61">
        <f t="shared" si="1"/>
        <v>4</v>
      </c>
      <c r="G6" s="61">
        <f t="shared" si="1"/>
        <v>0</v>
      </c>
      <c r="H6" s="61" t="str">
        <f t="shared" si="1"/>
        <v>京都府　与謝野町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69.06</v>
      </c>
      <c r="Q6" s="70">
        <f t="shared" si="1"/>
        <v>99.14</v>
      </c>
      <c r="R6" s="70">
        <f t="shared" si="1"/>
        <v>2954</v>
      </c>
      <c r="S6" s="70">
        <f t="shared" si="1"/>
        <v>20199</v>
      </c>
      <c r="T6" s="70">
        <f t="shared" si="1"/>
        <v>108.38</v>
      </c>
      <c r="U6" s="70">
        <f t="shared" si="1"/>
        <v>186.37</v>
      </c>
      <c r="V6" s="70">
        <f t="shared" si="1"/>
        <v>13826</v>
      </c>
      <c r="W6" s="70">
        <f t="shared" si="1"/>
        <v>5.84</v>
      </c>
      <c r="X6" s="70">
        <f t="shared" si="1"/>
        <v>2367.4699999999998</v>
      </c>
      <c r="Y6" s="78">
        <f t="shared" ref="Y6:AH6" si="2">IF(Y7="",NA(),Y7)</f>
        <v>74.12</v>
      </c>
      <c r="Z6" s="78">
        <f t="shared" si="2"/>
        <v>72.52</v>
      </c>
      <c r="AA6" s="78">
        <f t="shared" si="2"/>
        <v>74.36</v>
      </c>
      <c r="AB6" s="78">
        <f t="shared" si="2"/>
        <v>75.239999999999995</v>
      </c>
      <c r="AC6" s="78">
        <f t="shared" si="2"/>
        <v>75.7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456.48</v>
      </c>
      <c r="BG6" s="78">
        <f t="shared" si="5"/>
        <v>255.33</v>
      </c>
      <c r="BH6" s="78">
        <f t="shared" si="5"/>
        <v>289.45999999999998</v>
      </c>
      <c r="BI6" s="78">
        <f t="shared" si="5"/>
        <v>72.36</v>
      </c>
      <c r="BJ6" s="78">
        <f t="shared" si="5"/>
        <v>68.63</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72.45</v>
      </c>
      <c r="BR6" s="78">
        <f t="shared" si="6"/>
        <v>66.709999999999994</v>
      </c>
      <c r="BS6" s="78">
        <f t="shared" si="6"/>
        <v>71.56</v>
      </c>
      <c r="BT6" s="78">
        <f t="shared" si="6"/>
        <v>70.099999999999994</v>
      </c>
      <c r="BU6" s="78">
        <f t="shared" si="6"/>
        <v>66.459999999999994</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229.13</v>
      </c>
      <c r="CC6" s="78">
        <f t="shared" si="7"/>
        <v>250.04</v>
      </c>
      <c r="CD6" s="78">
        <f t="shared" si="7"/>
        <v>235.57</v>
      </c>
      <c r="CE6" s="78">
        <f t="shared" si="7"/>
        <v>240.77</v>
      </c>
      <c r="CF6" s="78">
        <f t="shared" si="7"/>
        <v>253.56</v>
      </c>
      <c r="CG6" s="78">
        <f t="shared" si="7"/>
        <v>230.02</v>
      </c>
      <c r="CH6" s="78">
        <f t="shared" si="7"/>
        <v>228.47</v>
      </c>
      <c r="CI6" s="78">
        <f t="shared" si="7"/>
        <v>224.88</v>
      </c>
      <c r="CJ6" s="78">
        <f t="shared" si="7"/>
        <v>228.64</v>
      </c>
      <c r="CK6" s="78">
        <f t="shared" si="7"/>
        <v>239.46</v>
      </c>
      <c r="CL6" s="70" t="str">
        <f>IF(CL7="","",IF(CL7="-","【-】","【"&amp;SUBSTITUTE(TEXT(CL7,"#,##0.00"),"-","△")&amp;"】"))</f>
        <v>【220.62】</v>
      </c>
      <c r="CM6" s="78" t="str">
        <f t="shared" ref="CM6:CV6" si="8">IF(CM7="",NA(),CM7)</f>
        <v>-</v>
      </c>
      <c r="CN6" s="78" t="str">
        <f t="shared" si="8"/>
        <v>-</v>
      </c>
      <c r="CO6" s="78" t="str">
        <f t="shared" si="8"/>
        <v>-</v>
      </c>
      <c r="CP6" s="78" t="str">
        <f t="shared" si="8"/>
        <v>-</v>
      </c>
      <c r="CQ6" s="78" t="str">
        <f t="shared" si="8"/>
        <v>-</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76.37</v>
      </c>
      <c r="CY6" s="78">
        <f t="shared" si="9"/>
        <v>77.709999999999994</v>
      </c>
      <c r="CZ6" s="78">
        <f t="shared" si="9"/>
        <v>79.209999999999994</v>
      </c>
      <c r="DA6" s="78">
        <f t="shared" si="9"/>
        <v>79.89</v>
      </c>
      <c r="DB6" s="78">
        <f t="shared" si="9"/>
        <v>80.44</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264652</v>
      </c>
      <c r="D7" s="62">
        <v>47</v>
      </c>
      <c r="E7" s="62">
        <v>17</v>
      </c>
      <c r="F7" s="62">
        <v>4</v>
      </c>
      <c r="G7" s="62">
        <v>0</v>
      </c>
      <c r="H7" s="62" t="s">
        <v>21</v>
      </c>
      <c r="I7" s="62" t="s">
        <v>99</v>
      </c>
      <c r="J7" s="62" t="s">
        <v>100</v>
      </c>
      <c r="K7" s="62" t="s">
        <v>12</v>
      </c>
      <c r="L7" s="62" t="s">
        <v>101</v>
      </c>
      <c r="M7" s="62" t="s">
        <v>102</v>
      </c>
      <c r="N7" s="71" t="s">
        <v>41</v>
      </c>
      <c r="O7" s="71" t="s">
        <v>103</v>
      </c>
      <c r="P7" s="71">
        <v>69.06</v>
      </c>
      <c r="Q7" s="71">
        <v>99.14</v>
      </c>
      <c r="R7" s="71">
        <v>2954</v>
      </c>
      <c r="S7" s="71">
        <v>20199</v>
      </c>
      <c r="T7" s="71">
        <v>108.38</v>
      </c>
      <c r="U7" s="71">
        <v>186.37</v>
      </c>
      <c r="V7" s="71">
        <v>13826</v>
      </c>
      <c r="W7" s="71">
        <v>5.84</v>
      </c>
      <c r="X7" s="71">
        <v>2367.4699999999998</v>
      </c>
      <c r="Y7" s="71">
        <v>74.12</v>
      </c>
      <c r="Z7" s="71">
        <v>72.52</v>
      </c>
      <c r="AA7" s="71">
        <v>74.36</v>
      </c>
      <c r="AB7" s="71">
        <v>75.239999999999995</v>
      </c>
      <c r="AC7" s="71">
        <v>75.7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456.48</v>
      </c>
      <c r="BG7" s="71">
        <v>255.33</v>
      </c>
      <c r="BH7" s="71">
        <v>289.45999999999998</v>
      </c>
      <c r="BI7" s="71">
        <v>72.36</v>
      </c>
      <c r="BJ7" s="71">
        <v>68.63</v>
      </c>
      <c r="BK7" s="71">
        <v>1194.1500000000001</v>
      </c>
      <c r="BL7" s="71">
        <v>1206.79</v>
      </c>
      <c r="BM7" s="71">
        <v>1258.43</v>
      </c>
      <c r="BN7" s="71">
        <v>1163.75</v>
      </c>
      <c r="BO7" s="71">
        <v>1195.47</v>
      </c>
      <c r="BP7" s="71">
        <v>1182.1099999999999</v>
      </c>
      <c r="BQ7" s="71">
        <v>72.45</v>
      </c>
      <c r="BR7" s="71">
        <v>66.709999999999994</v>
      </c>
      <c r="BS7" s="71">
        <v>71.56</v>
      </c>
      <c r="BT7" s="71">
        <v>70.099999999999994</v>
      </c>
      <c r="BU7" s="71">
        <v>66.459999999999994</v>
      </c>
      <c r="BV7" s="71">
        <v>72.260000000000005</v>
      </c>
      <c r="BW7" s="71">
        <v>71.84</v>
      </c>
      <c r="BX7" s="71">
        <v>73.36</v>
      </c>
      <c r="BY7" s="71">
        <v>72.599999999999994</v>
      </c>
      <c r="BZ7" s="71">
        <v>69.430000000000007</v>
      </c>
      <c r="CA7" s="71">
        <v>73.78</v>
      </c>
      <c r="CB7" s="71">
        <v>229.13</v>
      </c>
      <c r="CC7" s="71">
        <v>250.04</v>
      </c>
      <c r="CD7" s="71">
        <v>235.57</v>
      </c>
      <c r="CE7" s="71">
        <v>240.77</v>
      </c>
      <c r="CF7" s="71">
        <v>253.56</v>
      </c>
      <c r="CG7" s="71">
        <v>230.02</v>
      </c>
      <c r="CH7" s="71">
        <v>228.47</v>
      </c>
      <c r="CI7" s="71">
        <v>224.88</v>
      </c>
      <c r="CJ7" s="71">
        <v>228.64</v>
      </c>
      <c r="CK7" s="71">
        <v>239.46</v>
      </c>
      <c r="CL7" s="71">
        <v>220.62</v>
      </c>
      <c r="CM7" s="71" t="s">
        <v>41</v>
      </c>
      <c r="CN7" s="71" t="s">
        <v>41</v>
      </c>
      <c r="CO7" s="71" t="s">
        <v>41</v>
      </c>
      <c r="CP7" s="71" t="s">
        <v>41</v>
      </c>
      <c r="CQ7" s="71" t="s">
        <v>41</v>
      </c>
      <c r="CR7" s="71">
        <v>42.56</v>
      </c>
      <c r="CS7" s="71">
        <v>42.47</v>
      </c>
      <c r="CT7" s="71">
        <v>42.4</v>
      </c>
      <c r="CU7" s="71">
        <v>42.28</v>
      </c>
      <c r="CV7" s="71">
        <v>41.06</v>
      </c>
      <c r="CW7" s="71">
        <v>42.22</v>
      </c>
      <c r="CX7" s="71">
        <v>76.37</v>
      </c>
      <c r="CY7" s="71">
        <v>77.709999999999994</v>
      </c>
      <c r="CZ7" s="71">
        <v>79.209999999999994</v>
      </c>
      <c r="DA7" s="71">
        <v>79.89</v>
      </c>
      <c r="DB7" s="71">
        <v>80.44</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2023-12-12T02:50:33Z</dcterms:created>
  <dcterms:modified xsi:type="dcterms:W3CDTF">2024-02-14T02:50:39Z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2024-02-14T02:50:39Z</vt:filetime>
  </property>
</Properties>
</file>