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EqlWY55bsu1Is/b6/4qcwIjvPHXri/mfWVAc/wE1ijCkiqLIdKBatnCuuvaT64FeuyMBNpEOikO8dY1GL2hng==" workbookSaltValue="xGufidUCUj1a/LzXk3J1M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<sst xmlns="http://schemas.openxmlformats.org/spreadsheetml/2006/main" xmlns:r="http://schemas.openxmlformats.org/officeDocument/2006/relationships" count="112" uniqueCount="112">
  <si>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</si>
  <si>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</si>
  <si>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</si>
  <si>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</si>
  <si>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</si>
  <si>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</si>
  <si>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</si>
  <si>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</si>
  <si>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</si>
  <si>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</si>
  <si>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</si>
  <si>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</si>
  <si>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</si>
  <si>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</si>
  <si>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</si>
  <si>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</si>
  <si>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</si>
  <si>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</si>
  <si>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</si>
  <si>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</si>
  <si>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</si>
  <si>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</si>
  <si>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</si>
  <si>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</si>
  <si>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</si>
  <si>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</si>
  <si>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</si>
  <si>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</si>
  <si>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</si>
  <si>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</si>
  <si>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</si>
  <si>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</si>
  <si>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</si>
  <si>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</si>
  <si>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</si>
  <si>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</si>
  <si>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</si>
  <si>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</si>
  <si>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</si>
  <si>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</si>
  <si>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</si>
  <si>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</si>
  <si>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</si>
  <si>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</si>
  <si>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</si>
  <si>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</si>
  <si>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</si>
  <si>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</si>
  <si>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</si>
  <si>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</si>
  <si>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</si>
  <si>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</si>
  <si>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</si>
  <si>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</si>
  <si>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</si>
  <si>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</si>
  <si>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</si>
  <si>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</si>
  <si>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</si>
  <si>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</si>
  <si>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</si>
  <si>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</si>
  <si>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</si>
  <si>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　本町の水道事業は、給水原価が供給単価を上回り、料金回収率が60％前後を推移する状態が続いており、非常に厳しい経営状況であると言える。そのような状況下で、健全で安定的な経営を図るために、経費削減策として令和5年度から隔月検針を実施しているが、これ以外にも様々な経費削減に積極的に取り組む必要がある一方で、適正な料金水準とするため、料金の増額改定の実施を行うことが必要となっている。</t>
    <rPh sb="168" eb="170">
      <t>ゾウガク</t>
    </rPh>
    <rPh sb="176" eb="177">
      <t>オコナ</t>
    </rPh>
    <rPh sb="181" eb="183">
      <t>ヒツヨウ</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</si>
  <si>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</si>
  <si>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</si>
  <si>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</si>
  <si>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</si>
  <si>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</si>
  <si>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</si>
  <si>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</si>
  <si>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</si>
  <si>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</si>
  <si>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</si>
  <si>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</si>
  <si>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</si>
  <si>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</si>
  <si>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</si>
  <si>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</si>
  <si>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</si>
  <si>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</si>
  <si>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</si>
  <si>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</si>
  <si>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</si>
  <si>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</si>
  <si>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</si>
  <si>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</si>
  <si>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</si>
  <si>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</si>
  <si>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</si>
  <si>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</si>
  <si>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</si>
  <si>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</si>
  <si>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</si>
  <si>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</si>
  <si>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</si>
  <si>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</si>
  <si>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</si>
  <si>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</si>
  <si>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</si>
  <si>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</si>
  <si>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</si>
  <si>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</si>
  <si>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</si>
  <si>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</si>
  <si>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</si>
  <si>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</si>
  <si>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</si>
  <si>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</si>
  <si>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</si>
  <si>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①経常収支比率は、令和3年度より費用が減少した一方で収益も減少し、令和3年度に引き続き経常損失が発生した。また、5年連続で純損失を計上したことにより、令和4年度は欠損金が発生した。
　③流動比率は、100％を大きく上回っており、現状では短期的な債務に対し、これに応ずべき現預金等の流動資産を十分に有している。
　④企業債残高対給水収益比率は、新たな借入れを行わなかったためゼロである。
　⑥給水原価は、令和3年度より費用は減少したが、有収水量の減少率の方が大きかったため増加した。一方、供給単価は減少したため⑤料金回収率は61.36％に低下し、低廉な料金設定の影響などにより過去5年間において60％前後を推移している状況である。
　⑦施設利用率は、令和3年度より一日平均配水量の減少により微減となった。現状は、季節による水需要の変動を考慮しても最大73％の利用率であり、将来の給水人口の動向を踏まえ、引き続き適切な施設規模の検討を進めていく必要がある。
　⑧有収率は、計画的な管更新の実施などにより、漏水発生が抑えられ100％に近い水準を維持できている。</t>
    <rPh sb="20" eb="22">
      <t>ゲンショウ</t>
    </rPh>
    <rPh sb="24" eb="25">
      <t>イチ</t>
    </rPh>
    <rPh sb="58" eb="62">
      <t>ネンレン</t>
    </rPh>
    <rPh sb="62" eb="65">
      <t>ジュンソンシツ</t>
    </rPh>
    <rPh sb="66" eb="68">
      <t>ケイジョウ</t>
    </rPh>
    <rPh sb="76" eb="78">
      <t>レイワ</t>
    </rPh>
    <rPh sb="79" eb="81">
      <t>ネンド</t>
    </rPh>
    <rPh sb="86" eb="88">
      <t>ハッセイ</t>
    </rPh>
    <rPh sb="172" eb="173">
      <t>アラ</t>
    </rPh>
    <rPh sb="175" eb="177">
      <t>カリイレ</t>
    </rPh>
    <rPh sb="179" eb="180">
      <t>ギョウ</t>
    </rPh>
    <rPh sb="218" eb="222">
      <t>ユウシュウスイリョウ</t>
    </rPh>
    <rPh sb="223" eb="225">
      <t>ゲンショウ</t>
    </rPh>
    <rPh sb="225" eb="226">
      <t>リツ</t>
    </rPh>
    <rPh sb="227" eb="228">
      <t>カタ</t>
    </rPh>
    <rPh sb="229" eb="230">
      <t>オオ</t>
    </rPh>
    <rPh sb="236" eb="238">
      <t>ゾウカ</t>
    </rPh>
    <rPh sb="241" eb="243">
      <t>イッポウ</t>
    </rPh>
    <rPh sb="249" eb="251">
      <t>ゲンショウ</t>
    </rPh>
    <rPh sb="269" eb="271">
      <t>テイカ</t>
    </rPh>
    <rPh sb="401" eb="402">
      <t>ヒ</t>
    </rPh>
    <rPh sb="403" eb="404">
      <t>ツヅ</t>
    </rPh>
    <phoneticPr fontId="1"/>
  </si>
  <si>
    <t>　①有形固定資産減価償却率は、耐用年数はまだ迎えていないものの、取得後、年数が経過している償却資産が微増傾向にある中、管路については、下水道管の布設工事に併せて老朽化した水道管の更新を行うことで、費用面や工程面において効率的な管更新の実施を図っている状況であり、②管路経年化率及び③管路更新率は平均値よりも低い水準となっている。今後も急激な財政負担とならないよう、計画的な更新を図っていく必要がある。
　</t>
    <rPh sb="15" eb="19">
      <t>タイヨウネンスウ</t>
    </rPh>
    <rPh sb="22" eb="23">
      <t>ムカ</t>
    </rPh>
    <rPh sb="32" eb="35">
      <t>シュトクゴ</t>
    </rPh>
    <rPh sb="36" eb="38">
      <t>ネンスウ</t>
    </rPh>
    <rPh sb="45" eb="47">
      <t>ショウキャク</t>
    </rPh>
    <rPh sb="47" eb="49">
      <t>シサン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</si>
</sst>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4.e-002</c:v>
                </c:pt>
                <c:pt idx="1">
                  <c:v>6.e-002</c:v>
                </c:pt>
                <c:pt idx="2">
                  <c:v>8.e-002</c:v>
                </c:pt>
                <c:pt idx="3">
                  <c:v>0.16</c:v>
                </c:pt>
                <c:pt idx="4">
                  <c:v>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66.56</c:v>
                </c:pt>
                <c:pt idx="1">
                  <c:v>65.290000000000006</c:v>
                </c:pt>
                <c:pt idx="2">
                  <c:v>67.400000000000006</c:v>
                </c:pt>
                <c:pt idx="3">
                  <c:v>66.27</c:v>
                </c:pt>
                <c:pt idx="4">
                  <c:v>64.63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95.29</c:v>
                </c:pt>
                <c:pt idx="1">
                  <c:v>97.06</c:v>
                </c:pt>
                <c:pt idx="2">
                  <c:v>95.98</c:v>
                </c:pt>
                <c:pt idx="3">
                  <c:v>96.09</c:v>
                </c:pt>
                <c:pt idx="4">
                  <c:v>96.13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100.05</c:v>
                </c:pt>
                <c:pt idx="1">
                  <c:v>99.79</c:v>
                </c:pt>
                <c:pt idx="2">
                  <c:v>97.66</c:v>
                </c:pt>
                <c:pt idx="3">
                  <c:v>95.14</c:v>
                </c:pt>
                <c:pt idx="4">
                  <c:v>93.76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42.46</c:v>
                </c:pt>
                <c:pt idx="1">
                  <c:v>44.53</c:v>
                </c:pt>
                <c:pt idx="2">
                  <c:v>46.32</c:v>
                </c:pt>
                <c:pt idx="3">
                  <c:v>48.02</c:v>
                </c:pt>
                <c:pt idx="4">
                  <c:v>49.63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2.27</c:v>
                </c:pt>
                <c:pt idx="1">
                  <c:v>2.2599999999999998</c:v>
                </c:pt>
                <c:pt idx="2">
                  <c:v>3.5</c:v>
                </c:pt>
                <c:pt idx="3">
                  <c:v>5.0999999999999996</c:v>
                </c:pt>
                <c:pt idx="4">
                  <c:v>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1995.41</c:v>
                </c:pt>
                <c:pt idx="1">
                  <c:v>2402</c:v>
                </c:pt>
                <c:pt idx="2">
                  <c:v>2187.0100000000002</c:v>
                </c:pt>
                <c:pt idx="3">
                  <c:v>1358.83</c:v>
                </c:pt>
                <c:pt idx="4">
                  <c:v>2217.94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formatCode="#,##0.00;&quot;△&quot;#,##0.00;&quot;-&quot;">
                  <c:v>1.89</c:v>
                </c:pt>
                <c:pt idx="1" formatCode="#,##0.00;&quot;△&quot;#,##0.00;&quot;-&quot;">
                  <c:v>0.77</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62.23</c:v>
                </c:pt>
                <c:pt idx="1">
                  <c:v>60.75</c:v>
                </c:pt>
                <c:pt idx="2">
                  <c:v>58.82</c:v>
                </c:pt>
                <c:pt idx="3">
                  <c:v>62.78</c:v>
                </c:pt>
                <c:pt idx="4">
                  <c:v>61.36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195.13</c:v>
                </c:pt>
                <c:pt idx="1">
                  <c:v>200.94</c:v>
                </c:pt>
                <c:pt idx="2">
                  <c:v>195.21</c:v>
                </c:pt>
                <c:pt idx="3">
                  <c:v>193.24</c:v>
                </c:pt>
                <c:pt idx="4">
                  <c:v>196.67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46" workbookViewId="0">
      <selection activeCell="BL47" sqref="BL47:BZ63"/>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36790</v>
      </c>
      <c r="AM8" s="29"/>
      <c r="AN8" s="29"/>
      <c r="AO8" s="29"/>
      <c r="AP8" s="29"/>
      <c r="AQ8" s="29"/>
      <c r="AR8" s="29"/>
      <c r="AS8" s="29"/>
      <c r="AT8" s="7">
        <f>データ!$S$6</f>
        <v>25.68</v>
      </c>
      <c r="AU8" s="15"/>
      <c r="AV8" s="15"/>
      <c r="AW8" s="15"/>
      <c r="AX8" s="15"/>
      <c r="AY8" s="15"/>
      <c r="AZ8" s="15"/>
      <c r="BA8" s="15"/>
      <c r="BB8" s="27">
        <f>データ!$T$6</f>
        <v>1432.63</v>
      </c>
      <c r="BC8" s="27"/>
      <c r="BD8" s="27"/>
      <c r="BE8" s="27"/>
      <c r="BF8" s="27"/>
      <c r="BG8" s="27"/>
      <c r="BH8" s="27"/>
      <c r="BI8" s="27"/>
      <c r="BJ8" s="3"/>
      <c r="BK8" s="3"/>
      <c r="BL8" s="36" t="s">
        <v>1</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15</v>
      </c>
      <c r="BC9" s="25"/>
      <c r="BD9" s="25"/>
      <c r="BE9" s="25"/>
      <c r="BF9" s="25"/>
      <c r="BG9" s="25"/>
      <c r="BH9" s="25"/>
      <c r="BI9" s="25"/>
      <c r="BJ9" s="3"/>
      <c r="BK9" s="3"/>
      <c r="BL9" s="37" t="s">
        <v>32</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90.39</v>
      </c>
      <c r="J10" s="15"/>
      <c r="K10" s="15"/>
      <c r="L10" s="15"/>
      <c r="M10" s="15"/>
      <c r="N10" s="15"/>
      <c r="O10" s="24"/>
      <c r="P10" s="27">
        <f>データ!$P$6</f>
        <v>99.76</v>
      </c>
      <c r="Q10" s="27"/>
      <c r="R10" s="27"/>
      <c r="S10" s="27"/>
      <c r="T10" s="27"/>
      <c r="U10" s="27"/>
      <c r="V10" s="27"/>
      <c r="W10" s="29">
        <f>データ!$Q$6</f>
        <v>2106</v>
      </c>
      <c r="X10" s="29"/>
      <c r="Y10" s="29"/>
      <c r="Z10" s="29"/>
      <c r="AA10" s="29"/>
      <c r="AB10" s="29"/>
      <c r="AC10" s="29"/>
      <c r="AD10" s="2"/>
      <c r="AE10" s="2"/>
      <c r="AF10" s="2"/>
      <c r="AG10" s="2"/>
      <c r="AH10" s="2"/>
      <c r="AI10" s="2"/>
      <c r="AJ10" s="2"/>
      <c r="AK10" s="2"/>
      <c r="AL10" s="29">
        <f>データ!$U$6</f>
        <v>36561</v>
      </c>
      <c r="AM10" s="29"/>
      <c r="AN10" s="29"/>
      <c r="AO10" s="29"/>
      <c r="AP10" s="29"/>
      <c r="AQ10" s="29"/>
      <c r="AR10" s="29"/>
      <c r="AS10" s="29"/>
      <c r="AT10" s="7">
        <f>データ!$V$6</f>
        <v>13.5</v>
      </c>
      <c r="AU10" s="15"/>
      <c r="AV10" s="15"/>
      <c r="AW10" s="15"/>
      <c r="AX10" s="15"/>
      <c r="AY10" s="15"/>
      <c r="AZ10" s="15"/>
      <c r="BA10" s="15"/>
      <c r="BB10" s="27">
        <f>データ!$W$6</f>
        <v>2708.22</v>
      </c>
      <c r="BC10" s="27"/>
      <c r="BD10" s="27"/>
      <c r="BE10" s="27"/>
      <c r="BF10" s="27"/>
      <c r="BG10" s="27"/>
      <c r="BH10" s="27"/>
      <c r="BI10" s="27"/>
      <c r="BJ10" s="2"/>
      <c r="BK10" s="2"/>
      <c r="BL10" s="38" t="s">
        <v>35</v>
      </c>
      <c r="BM10" s="48"/>
      <c r="BN10" s="55" t="s">
        <v>17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63</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3</v>
      </c>
      <c r="J84" s="12" t="s">
        <v>27</v>
      </c>
      <c r="K84" s="12" t="s">
        <v>49</v>
      </c>
      <c r="L84" s="12" t="s">
        <v>50</v>
      </c>
      <c r="M84" s="12" t="s">
        <v>34</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EbRrjFvxMffwVC/ywuuftcz2O75HgjaetcqxfP7pEb0iTMBaGkI6YXyGj63Se2g/ETRHTF0kMteWZe4kStYWfw==" saltValue="C9Tb4Xv0CrZW2lTry/Nqa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58</v>
      </c>
      <c r="D3" s="67" t="s">
        <v>59</v>
      </c>
      <c r="E3" s="67" t="s">
        <v>8</v>
      </c>
      <c r="F3" s="67" t="s">
        <v>7</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61</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65</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57</v>
      </c>
      <c r="I5" s="77" t="s">
        <v>70</v>
      </c>
      <c r="J5" s="77" t="s">
        <v>71</v>
      </c>
      <c r="K5" s="77" t="s">
        <v>72</v>
      </c>
      <c r="L5" s="77" t="s">
        <v>73</v>
      </c>
      <c r="M5" s="77" t="s">
        <v>9</v>
      </c>
      <c r="N5" s="77" t="s">
        <v>74</v>
      </c>
      <c r="O5" s="77" t="s">
        <v>75</v>
      </c>
      <c r="P5" s="77" t="s">
        <v>76</v>
      </c>
      <c r="Q5" s="77" t="s">
        <v>77</v>
      </c>
      <c r="R5" s="77" t="s">
        <v>78</v>
      </c>
      <c r="S5" s="77" t="s">
        <v>79</v>
      </c>
      <c r="T5" s="77" t="s">
        <v>66</v>
      </c>
      <c r="U5" s="77" t="s">
        <v>80</v>
      </c>
      <c r="V5" s="77" t="s">
        <v>81</v>
      </c>
      <c r="W5" s="77" t="s">
        <v>82</v>
      </c>
      <c r="X5" s="77" t="s">
        <v>83</v>
      </c>
      <c r="Y5" s="77" t="s">
        <v>84</v>
      </c>
      <c r="Z5" s="77" t="s">
        <v>85</v>
      </c>
      <c r="AA5" s="77" t="s">
        <v>86</v>
      </c>
      <c r="AB5" s="77" t="s">
        <v>87</v>
      </c>
      <c r="AC5" s="77" t="s">
        <v>88</v>
      </c>
      <c r="AD5" s="77" t="s">
        <v>90</v>
      </c>
      <c r="AE5" s="77" t="s">
        <v>91</v>
      </c>
      <c r="AF5" s="77" t="s">
        <v>92</v>
      </c>
      <c r="AG5" s="77" t="s">
        <v>93</v>
      </c>
      <c r="AH5" s="77" t="s">
        <v>43</v>
      </c>
      <c r="AI5" s="77" t="s">
        <v>83</v>
      </c>
      <c r="AJ5" s="77" t="s">
        <v>84</v>
      </c>
      <c r="AK5" s="77" t="s">
        <v>85</v>
      </c>
      <c r="AL5" s="77" t="s">
        <v>86</v>
      </c>
      <c r="AM5" s="77" t="s">
        <v>87</v>
      </c>
      <c r="AN5" s="77" t="s">
        <v>88</v>
      </c>
      <c r="AO5" s="77" t="s">
        <v>90</v>
      </c>
      <c r="AP5" s="77" t="s">
        <v>91</v>
      </c>
      <c r="AQ5" s="77" t="s">
        <v>92</v>
      </c>
      <c r="AR5" s="77" t="s">
        <v>93</v>
      </c>
      <c r="AS5" s="77" t="s">
        <v>89</v>
      </c>
      <c r="AT5" s="77" t="s">
        <v>83</v>
      </c>
      <c r="AU5" s="77" t="s">
        <v>84</v>
      </c>
      <c r="AV5" s="77" t="s">
        <v>85</v>
      </c>
      <c r="AW5" s="77" t="s">
        <v>86</v>
      </c>
      <c r="AX5" s="77" t="s">
        <v>87</v>
      </c>
      <c r="AY5" s="77" t="s">
        <v>88</v>
      </c>
      <c r="AZ5" s="77" t="s">
        <v>90</v>
      </c>
      <c r="BA5" s="77" t="s">
        <v>91</v>
      </c>
      <c r="BB5" s="77" t="s">
        <v>92</v>
      </c>
      <c r="BC5" s="77" t="s">
        <v>93</v>
      </c>
      <c r="BD5" s="77" t="s">
        <v>89</v>
      </c>
      <c r="BE5" s="77" t="s">
        <v>83</v>
      </c>
      <c r="BF5" s="77" t="s">
        <v>84</v>
      </c>
      <c r="BG5" s="77" t="s">
        <v>85</v>
      </c>
      <c r="BH5" s="77" t="s">
        <v>86</v>
      </c>
      <c r="BI5" s="77" t="s">
        <v>87</v>
      </c>
      <c r="BJ5" s="77" t="s">
        <v>88</v>
      </c>
      <c r="BK5" s="77" t="s">
        <v>90</v>
      </c>
      <c r="BL5" s="77" t="s">
        <v>91</v>
      </c>
      <c r="BM5" s="77" t="s">
        <v>92</v>
      </c>
      <c r="BN5" s="77" t="s">
        <v>93</v>
      </c>
      <c r="BO5" s="77" t="s">
        <v>89</v>
      </c>
      <c r="BP5" s="77" t="s">
        <v>83</v>
      </c>
      <c r="BQ5" s="77" t="s">
        <v>84</v>
      </c>
      <c r="BR5" s="77" t="s">
        <v>85</v>
      </c>
      <c r="BS5" s="77" t="s">
        <v>86</v>
      </c>
      <c r="BT5" s="77" t="s">
        <v>87</v>
      </c>
      <c r="BU5" s="77" t="s">
        <v>88</v>
      </c>
      <c r="BV5" s="77" t="s">
        <v>90</v>
      </c>
      <c r="BW5" s="77" t="s">
        <v>91</v>
      </c>
      <c r="BX5" s="77" t="s">
        <v>92</v>
      </c>
      <c r="BY5" s="77" t="s">
        <v>93</v>
      </c>
      <c r="BZ5" s="77" t="s">
        <v>89</v>
      </c>
      <c r="CA5" s="77" t="s">
        <v>83</v>
      </c>
      <c r="CB5" s="77" t="s">
        <v>84</v>
      </c>
      <c r="CC5" s="77" t="s">
        <v>85</v>
      </c>
      <c r="CD5" s="77" t="s">
        <v>86</v>
      </c>
      <c r="CE5" s="77" t="s">
        <v>87</v>
      </c>
      <c r="CF5" s="77" t="s">
        <v>88</v>
      </c>
      <c r="CG5" s="77" t="s">
        <v>90</v>
      </c>
      <c r="CH5" s="77" t="s">
        <v>91</v>
      </c>
      <c r="CI5" s="77" t="s">
        <v>92</v>
      </c>
      <c r="CJ5" s="77" t="s">
        <v>93</v>
      </c>
      <c r="CK5" s="77" t="s">
        <v>89</v>
      </c>
      <c r="CL5" s="77" t="s">
        <v>83</v>
      </c>
      <c r="CM5" s="77" t="s">
        <v>84</v>
      </c>
      <c r="CN5" s="77" t="s">
        <v>85</v>
      </c>
      <c r="CO5" s="77" t="s">
        <v>86</v>
      </c>
      <c r="CP5" s="77" t="s">
        <v>87</v>
      </c>
      <c r="CQ5" s="77" t="s">
        <v>88</v>
      </c>
      <c r="CR5" s="77" t="s">
        <v>90</v>
      </c>
      <c r="CS5" s="77" t="s">
        <v>91</v>
      </c>
      <c r="CT5" s="77" t="s">
        <v>92</v>
      </c>
      <c r="CU5" s="77" t="s">
        <v>93</v>
      </c>
      <c r="CV5" s="77" t="s">
        <v>89</v>
      </c>
      <c r="CW5" s="77" t="s">
        <v>83</v>
      </c>
      <c r="CX5" s="77" t="s">
        <v>84</v>
      </c>
      <c r="CY5" s="77" t="s">
        <v>85</v>
      </c>
      <c r="CZ5" s="77" t="s">
        <v>86</v>
      </c>
      <c r="DA5" s="77" t="s">
        <v>87</v>
      </c>
      <c r="DB5" s="77" t="s">
        <v>88</v>
      </c>
      <c r="DC5" s="77" t="s">
        <v>90</v>
      </c>
      <c r="DD5" s="77" t="s">
        <v>91</v>
      </c>
      <c r="DE5" s="77" t="s">
        <v>92</v>
      </c>
      <c r="DF5" s="77" t="s">
        <v>93</v>
      </c>
      <c r="DG5" s="77" t="s">
        <v>89</v>
      </c>
      <c r="DH5" s="77" t="s">
        <v>83</v>
      </c>
      <c r="DI5" s="77" t="s">
        <v>84</v>
      </c>
      <c r="DJ5" s="77" t="s">
        <v>85</v>
      </c>
      <c r="DK5" s="77" t="s">
        <v>86</v>
      </c>
      <c r="DL5" s="77" t="s">
        <v>87</v>
      </c>
      <c r="DM5" s="77" t="s">
        <v>88</v>
      </c>
      <c r="DN5" s="77" t="s">
        <v>90</v>
      </c>
      <c r="DO5" s="77" t="s">
        <v>91</v>
      </c>
      <c r="DP5" s="77" t="s">
        <v>92</v>
      </c>
      <c r="DQ5" s="77" t="s">
        <v>93</v>
      </c>
      <c r="DR5" s="77" t="s">
        <v>89</v>
      </c>
      <c r="DS5" s="77" t="s">
        <v>83</v>
      </c>
      <c r="DT5" s="77" t="s">
        <v>84</v>
      </c>
      <c r="DU5" s="77" t="s">
        <v>85</v>
      </c>
      <c r="DV5" s="77" t="s">
        <v>86</v>
      </c>
      <c r="DW5" s="77" t="s">
        <v>87</v>
      </c>
      <c r="DX5" s="77" t="s">
        <v>88</v>
      </c>
      <c r="DY5" s="77" t="s">
        <v>90</v>
      </c>
      <c r="DZ5" s="77" t="s">
        <v>91</v>
      </c>
      <c r="EA5" s="77" t="s">
        <v>92</v>
      </c>
      <c r="EB5" s="77" t="s">
        <v>93</v>
      </c>
      <c r="EC5" s="77" t="s">
        <v>89</v>
      </c>
      <c r="ED5" s="77" t="s">
        <v>83</v>
      </c>
      <c r="EE5" s="77" t="s">
        <v>84</v>
      </c>
      <c r="EF5" s="77" t="s">
        <v>85</v>
      </c>
      <c r="EG5" s="77" t="s">
        <v>86</v>
      </c>
      <c r="EH5" s="77" t="s">
        <v>87</v>
      </c>
      <c r="EI5" s="77" t="s">
        <v>88</v>
      </c>
      <c r="EJ5" s="77" t="s">
        <v>90</v>
      </c>
      <c r="EK5" s="77" t="s">
        <v>91</v>
      </c>
      <c r="EL5" s="77" t="s">
        <v>92</v>
      </c>
      <c r="EM5" s="77" t="s">
        <v>93</v>
      </c>
      <c r="EN5" s="77" t="s">
        <v>89</v>
      </c>
    </row>
    <row r="6" spans="1:144" s="64" customFormat="1">
      <c r="A6" s="65" t="s">
        <v>94</v>
      </c>
      <c r="B6" s="70">
        <f t="shared" ref="B6:W6" si="1">B7</f>
        <v>2022</v>
      </c>
      <c r="C6" s="70">
        <f t="shared" si="1"/>
        <v>263664</v>
      </c>
      <c r="D6" s="70">
        <f t="shared" si="1"/>
        <v>46</v>
      </c>
      <c r="E6" s="70">
        <f t="shared" si="1"/>
        <v>1</v>
      </c>
      <c r="F6" s="70">
        <f t="shared" si="1"/>
        <v>0</v>
      </c>
      <c r="G6" s="70">
        <f t="shared" si="1"/>
        <v>1</v>
      </c>
      <c r="H6" s="70" t="str">
        <f t="shared" si="1"/>
        <v>京都府　精華町</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90.39</v>
      </c>
      <c r="P6" s="80">
        <f t="shared" si="1"/>
        <v>99.76</v>
      </c>
      <c r="Q6" s="80">
        <f t="shared" si="1"/>
        <v>2106</v>
      </c>
      <c r="R6" s="80">
        <f t="shared" si="1"/>
        <v>36790</v>
      </c>
      <c r="S6" s="80">
        <f t="shared" si="1"/>
        <v>25.68</v>
      </c>
      <c r="T6" s="80">
        <f t="shared" si="1"/>
        <v>1432.63</v>
      </c>
      <c r="U6" s="80">
        <f t="shared" si="1"/>
        <v>36561</v>
      </c>
      <c r="V6" s="80">
        <f t="shared" si="1"/>
        <v>13.5</v>
      </c>
      <c r="W6" s="80">
        <f t="shared" si="1"/>
        <v>2708.22</v>
      </c>
      <c r="X6" s="86">
        <f t="shared" ref="X6:AG6" si="2">IF(X7="",NA(),X7)</f>
        <v>100.05</v>
      </c>
      <c r="Y6" s="86">
        <f t="shared" si="2"/>
        <v>99.79</v>
      </c>
      <c r="Z6" s="86">
        <f t="shared" si="2"/>
        <v>97.66</v>
      </c>
      <c r="AA6" s="86">
        <f t="shared" si="2"/>
        <v>95.14</v>
      </c>
      <c r="AB6" s="86">
        <f t="shared" si="2"/>
        <v>93.76</v>
      </c>
      <c r="AC6" s="86">
        <f t="shared" si="2"/>
        <v>110.66</v>
      </c>
      <c r="AD6" s="86">
        <f t="shared" si="2"/>
        <v>109.01</v>
      </c>
      <c r="AE6" s="86">
        <f t="shared" si="2"/>
        <v>108.83</v>
      </c>
      <c r="AF6" s="86">
        <f t="shared" si="2"/>
        <v>109.23</v>
      </c>
      <c r="AG6" s="86">
        <f t="shared" si="2"/>
        <v>108.04</v>
      </c>
      <c r="AH6" s="80" t="str">
        <f>IF(AH7="","",IF(AH7="-","【-】","【"&amp;SUBSTITUTE(TEXT(AH7,"#,##0.00"),"-","△")&amp;"】"))</f>
        <v>【108.70】</v>
      </c>
      <c r="AI6" s="80">
        <f t="shared" ref="AI6:AR6" si="3">IF(AI7="",NA(),AI7)</f>
        <v>0</v>
      </c>
      <c r="AJ6" s="80">
        <f t="shared" si="3"/>
        <v>0</v>
      </c>
      <c r="AK6" s="80">
        <f t="shared" si="3"/>
        <v>0</v>
      </c>
      <c r="AL6" s="80">
        <f t="shared" si="3"/>
        <v>0</v>
      </c>
      <c r="AM6" s="86">
        <f t="shared" si="3"/>
        <v>6.57</v>
      </c>
      <c r="AN6" s="86">
        <f t="shared" si="3"/>
        <v>2.74</v>
      </c>
      <c r="AO6" s="86">
        <f t="shared" si="3"/>
        <v>3.7</v>
      </c>
      <c r="AP6" s="86">
        <f t="shared" si="3"/>
        <v>4.34</v>
      </c>
      <c r="AQ6" s="86">
        <f t="shared" si="3"/>
        <v>4.6900000000000004</v>
      </c>
      <c r="AR6" s="86">
        <f t="shared" si="3"/>
        <v>4.72</v>
      </c>
      <c r="AS6" s="80" t="str">
        <f>IF(AS7="","",IF(AS7="-","【-】","【"&amp;SUBSTITUTE(TEXT(AS7,"#,##0.00"),"-","△")&amp;"】"))</f>
        <v>【1.34】</v>
      </c>
      <c r="AT6" s="86">
        <f t="shared" ref="AT6:BC6" si="4">IF(AT7="",NA(),AT7)</f>
        <v>1995.41</v>
      </c>
      <c r="AU6" s="86">
        <f t="shared" si="4"/>
        <v>2402</v>
      </c>
      <c r="AV6" s="86">
        <f t="shared" si="4"/>
        <v>2187.0100000000002</v>
      </c>
      <c r="AW6" s="86">
        <f t="shared" si="4"/>
        <v>1358.83</v>
      </c>
      <c r="AX6" s="86">
        <f t="shared" si="4"/>
        <v>2217.94</v>
      </c>
      <c r="AY6" s="86">
        <f t="shared" si="4"/>
        <v>366.03</v>
      </c>
      <c r="AZ6" s="86">
        <f t="shared" si="4"/>
        <v>365.18</v>
      </c>
      <c r="BA6" s="86">
        <f t="shared" si="4"/>
        <v>327.77</v>
      </c>
      <c r="BB6" s="86">
        <f t="shared" si="4"/>
        <v>338.02</v>
      </c>
      <c r="BC6" s="86">
        <f t="shared" si="4"/>
        <v>345.94</v>
      </c>
      <c r="BD6" s="80" t="str">
        <f>IF(BD7="","",IF(BD7="-","【-】","【"&amp;SUBSTITUTE(TEXT(BD7,"#,##0.00"),"-","△")&amp;"】"))</f>
        <v>【252.29】</v>
      </c>
      <c r="BE6" s="86">
        <f t="shared" ref="BE6:BN6" si="5">IF(BE7="",NA(),BE7)</f>
        <v>1.89</v>
      </c>
      <c r="BF6" s="86">
        <f t="shared" si="5"/>
        <v>0.77</v>
      </c>
      <c r="BG6" s="80">
        <f t="shared" si="5"/>
        <v>0</v>
      </c>
      <c r="BH6" s="80">
        <f t="shared" si="5"/>
        <v>0</v>
      </c>
      <c r="BI6" s="80">
        <f t="shared" si="5"/>
        <v>0</v>
      </c>
      <c r="BJ6" s="86">
        <f t="shared" si="5"/>
        <v>370.12</v>
      </c>
      <c r="BK6" s="86">
        <f t="shared" si="5"/>
        <v>371.65</v>
      </c>
      <c r="BL6" s="86">
        <f t="shared" si="5"/>
        <v>397.1</v>
      </c>
      <c r="BM6" s="86">
        <f t="shared" si="5"/>
        <v>379.91</v>
      </c>
      <c r="BN6" s="86">
        <f t="shared" si="5"/>
        <v>386.61</v>
      </c>
      <c r="BO6" s="80" t="str">
        <f>IF(BO7="","",IF(BO7="-","【-】","【"&amp;SUBSTITUTE(TEXT(BO7,"#,##0.00"),"-","△")&amp;"】"))</f>
        <v>【268.07】</v>
      </c>
      <c r="BP6" s="86">
        <f t="shared" ref="BP6:BY6" si="6">IF(BP7="",NA(),BP7)</f>
        <v>62.23</v>
      </c>
      <c r="BQ6" s="86">
        <f t="shared" si="6"/>
        <v>60.75</v>
      </c>
      <c r="BR6" s="86">
        <f t="shared" si="6"/>
        <v>58.82</v>
      </c>
      <c r="BS6" s="86">
        <f t="shared" si="6"/>
        <v>62.78</v>
      </c>
      <c r="BT6" s="86">
        <f t="shared" si="6"/>
        <v>61.36</v>
      </c>
      <c r="BU6" s="86">
        <f t="shared" si="6"/>
        <v>100.42</v>
      </c>
      <c r="BV6" s="86">
        <f t="shared" si="6"/>
        <v>98.77</v>
      </c>
      <c r="BW6" s="86">
        <f t="shared" si="6"/>
        <v>95.79</v>
      </c>
      <c r="BX6" s="86">
        <f t="shared" si="6"/>
        <v>98.3</v>
      </c>
      <c r="BY6" s="86">
        <f t="shared" si="6"/>
        <v>93.82</v>
      </c>
      <c r="BZ6" s="80" t="str">
        <f>IF(BZ7="","",IF(BZ7="-","【-】","【"&amp;SUBSTITUTE(TEXT(BZ7,"#,##0.00"),"-","△")&amp;"】"))</f>
        <v>【97.47】</v>
      </c>
      <c r="CA6" s="86">
        <f t="shared" ref="CA6:CJ6" si="7">IF(CA7="",NA(),CA7)</f>
        <v>195.13</v>
      </c>
      <c r="CB6" s="86">
        <f t="shared" si="7"/>
        <v>200.94</v>
      </c>
      <c r="CC6" s="86">
        <f t="shared" si="7"/>
        <v>195.21</v>
      </c>
      <c r="CD6" s="86">
        <f t="shared" si="7"/>
        <v>193.24</v>
      </c>
      <c r="CE6" s="86">
        <f t="shared" si="7"/>
        <v>196.67</v>
      </c>
      <c r="CF6" s="86">
        <f t="shared" si="7"/>
        <v>171.67</v>
      </c>
      <c r="CG6" s="86">
        <f t="shared" si="7"/>
        <v>173.67</v>
      </c>
      <c r="CH6" s="86">
        <f t="shared" si="7"/>
        <v>171.13</v>
      </c>
      <c r="CI6" s="86">
        <f t="shared" si="7"/>
        <v>173.7</v>
      </c>
      <c r="CJ6" s="86">
        <f t="shared" si="7"/>
        <v>178.94</v>
      </c>
      <c r="CK6" s="80" t="str">
        <f>IF(CK7="","",IF(CK7="-","【-】","【"&amp;SUBSTITUTE(TEXT(CK7,"#,##0.00"),"-","△")&amp;"】"))</f>
        <v>【174.75】</v>
      </c>
      <c r="CL6" s="86">
        <f t="shared" ref="CL6:CU6" si="8">IF(CL7="",NA(),CL7)</f>
        <v>66.56</v>
      </c>
      <c r="CM6" s="86">
        <f t="shared" si="8"/>
        <v>65.290000000000006</v>
      </c>
      <c r="CN6" s="86">
        <f t="shared" si="8"/>
        <v>67.400000000000006</v>
      </c>
      <c r="CO6" s="86">
        <f t="shared" si="8"/>
        <v>66.27</v>
      </c>
      <c r="CP6" s="86">
        <f t="shared" si="8"/>
        <v>64.63</v>
      </c>
      <c r="CQ6" s="86">
        <f t="shared" si="8"/>
        <v>59.74</v>
      </c>
      <c r="CR6" s="86">
        <f t="shared" si="8"/>
        <v>59.67</v>
      </c>
      <c r="CS6" s="86">
        <f t="shared" si="8"/>
        <v>60.12</v>
      </c>
      <c r="CT6" s="86">
        <f t="shared" si="8"/>
        <v>60.34</v>
      </c>
      <c r="CU6" s="86">
        <f t="shared" si="8"/>
        <v>59.54</v>
      </c>
      <c r="CV6" s="80" t="str">
        <f>IF(CV7="","",IF(CV7="-","【-】","【"&amp;SUBSTITUTE(TEXT(CV7,"#,##0.00"),"-","△")&amp;"】"))</f>
        <v>【59.97】</v>
      </c>
      <c r="CW6" s="86">
        <f t="shared" ref="CW6:DF6" si="9">IF(CW7="",NA(),CW7)</f>
        <v>95.29</v>
      </c>
      <c r="CX6" s="86">
        <f t="shared" si="9"/>
        <v>97.06</v>
      </c>
      <c r="CY6" s="86">
        <f t="shared" si="9"/>
        <v>95.98</v>
      </c>
      <c r="CZ6" s="86">
        <f t="shared" si="9"/>
        <v>96.09</v>
      </c>
      <c r="DA6" s="86">
        <f t="shared" si="9"/>
        <v>96.13</v>
      </c>
      <c r="DB6" s="86">
        <f t="shared" si="9"/>
        <v>84.8</v>
      </c>
      <c r="DC6" s="86">
        <f t="shared" si="9"/>
        <v>84.6</v>
      </c>
      <c r="DD6" s="86">
        <f t="shared" si="9"/>
        <v>84.24</v>
      </c>
      <c r="DE6" s="86">
        <f t="shared" si="9"/>
        <v>84.19</v>
      </c>
      <c r="DF6" s="86">
        <f t="shared" si="9"/>
        <v>83.93</v>
      </c>
      <c r="DG6" s="80" t="str">
        <f>IF(DG7="","",IF(DG7="-","【-】","【"&amp;SUBSTITUTE(TEXT(DG7,"#,##0.00"),"-","△")&amp;"】"))</f>
        <v>【89.76】</v>
      </c>
      <c r="DH6" s="86">
        <f t="shared" ref="DH6:DQ6" si="10">IF(DH7="",NA(),DH7)</f>
        <v>42.46</v>
      </c>
      <c r="DI6" s="86">
        <f t="shared" si="10"/>
        <v>44.53</v>
      </c>
      <c r="DJ6" s="86">
        <f t="shared" si="10"/>
        <v>46.32</v>
      </c>
      <c r="DK6" s="86">
        <f t="shared" si="10"/>
        <v>48.02</v>
      </c>
      <c r="DL6" s="86">
        <f t="shared" si="10"/>
        <v>49.63</v>
      </c>
      <c r="DM6" s="86">
        <f t="shared" si="10"/>
        <v>47.66</v>
      </c>
      <c r="DN6" s="86">
        <f t="shared" si="10"/>
        <v>48.17</v>
      </c>
      <c r="DO6" s="86">
        <f t="shared" si="10"/>
        <v>48.83</v>
      </c>
      <c r="DP6" s="86">
        <f t="shared" si="10"/>
        <v>49.96</v>
      </c>
      <c r="DQ6" s="86">
        <f t="shared" si="10"/>
        <v>50.82</v>
      </c>
      <c r="DR6" s="80" t="str">
        <f>IF(DR7="","",IF(DR7="-","【-】","【"&amp;SUBSTITUTE(TEXT(DR7,"#,##0.00"),"-","△")&amp;"】"))</f>
        <v>【51.51】</v>
      </c>
      <c r="DS6" s="86">
        <f t="shared" ref="DS6:EB6" si="11">IF(DS7="",NA(),DS7)</f>
        <v>2.27</v>
      </c>
      <c r="DT6" s="86">
        <f t="shared" si="11"/>
        <v>2.2599999999999998</v>
      </c>
      <c r="DU6" s="86">
        <f t="shared" si="11"/>
        <v>3.5</v>
      </c>
      <c r="DV6" s="86">
        <f t="shared" si="11"/>
        <v>5.0999999999999996</v>
      </c>
      <c r="DW6" s="86">
        <f t="shared" si="11"/>
        <v>6.2</v>
      </c>
      <c r="DX6" s="86">
        <f t="shared" si="11"/>
        <v>15.1</v>
      </c>
      <c r="DY6" s="86">
        <f t="shared" si="11"/>
        <v>17.12</v>
      </c>
      <c r="DZ6" s="86">
        <f t="shared" si="11"/>
        <v>18.18</v>
      </c>
      <c r="EA6" s="86">
        <f t="shared" si="11"/>
        <v>19.32</v>
      </c>
      <c r="EB6" s="86">
        <f t="shared" si="11"/>
        <v>21.16</v>
      </c>
      <c r="EC6" s="80" t="str">
        <f>IF(EC7="","",IF(EC7="-","【-】","【"&amp;SUBSTITUTE(TEXT(EC7,"#,##0.00"),"-","△")&amp;"】"))</f>
        <v>【23.75】</v>
      </c>
      <c r="ED6" s="86">
        <f t="shared" ref="ED6:EM6" si="12">IF(ED7="",NA(),ED7)</f>
        <v>4.e-002</v>
      </c>
      <c r="EE6" s="86">
        <f t="shared" si="12"/>
        <v>6.e-002</v>
      </c>
      <c r="EF6" s="86">
        <f t="shared" si="12"/>
        <v>8.e-002</v>
      </c>
      <c r="EG6" s="86">
        <f t="shared" si="12"/>
        <v>0.16</v>
      </c>
      <c r="EH6" s="86">
        <f t="shared" si="12"/>
        <v>0.35</v>
      </c>
      <c r="EI6" s="86">
        <f t="shared" si="12"/>
        <v>0.57999999999999996</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263664</v>
      </c>
      <c r="D7" s="71">
        <v>46</v>
      </c>
      <c r="E7" s="71">
        <v>1</v>
      </c>
      <c r="F7" s="71">
        <v>0</v>
      </c>
      <c r="G7" s="71">
        <v>1</v>
      </c>
      <c r="H7" s="71" t="s">
        <v>95</v>
      </c>
      <c r="I7" s="71" t="s">
        <v>96</v>
      </c>
      <c r="J7" s="71" t="s">
        <v>97</v>
      </c>
      <c r="K7" s="71" t="s">
        <v>98</v>
      </c>
      <c r="L7" s="71" t="s">
        <v>21</v>
      </c>
      <c r="M7" s="71" t="s">
        <v>14</v>
      </c>
      <c r="N7" s="81" t="s">
        <v>99</v>
      </c>
      <c r="O7" s="81">
        <v>90.39</v>
      </c>
      <c r="P7" s="81">
        <v>99.76</v>
      </c>
      <c r="Q7" s="81">
        <v>2106</v>
      </c>
      <c r="R7" s="81">
        <v>36790</v>
      </c>
      <c r="S7" s="81">
        <v>25.68</v>
      </c>
      <c r="T7" s="81">
        <v>1432.63</v>
      </c>
      <c r="U7" s="81">
        <v>36561</v>
      </c>
      <c r="V7" s="81">
        <v>13.5</v>
      </c>
      <c r="W7" s="81">
        <v>2708.22</v>
      </c>
      <c r="X7" s="81">
        <v>100.05</v>
      </c>
      <c r="Y7" s="81">
        <v>99.79</v>
      </c>
      <c r="Z7" s="81">
        <v>97.66</v>
      </c>
      <c r="AA7" s="81">
        <v>95.14</v>
      </c>
      <c r="AB7" s="81">
        <v>93.76</v>
      </c>
      <c r="AC7" s="81">
        <v>110.66</v>
      </c>
      <c r="AD7" s="81">
        <v>109.01</v>
      </c>
      <c r="AE7" s="81">
        <v>108.83</v>
      </c>
      <c r="AF7" s="81">
        <v>109.23</v>
      </c>
      <c r="AG7" s="81">
        <v>108.04</v>
      </c>
      <c r="AH7" s="81">
        <v>108.7</v>
      </c>
      <c r="AI7" s="81">
        <v>0</v>
      </c>
      <c r="AJ7" s="81">
        <v>0</v>
      </c>
      <c r="AK7" s="81">
        <v>0</v>
      </c>
      <c r="AL7" s="81">
        <v>0</v>
      </c>
      <c r="AM7" s="81">
        <v>6.57</v>
      </c>
      <c r="AN7" s="81">
        <v>2.74</v>
      </c>
      <c r="AO7" s="81">
        <v>3.7</v>
      </c>
      <c r="AP7" s="81">
        <v>4.34</v>
      </c>
      <c r="AQ7" s="81">
        <v>4.6900000000000004</v>
      </c>
      <c r="AR7" s="81">
        <v>4.72</v>
      </c>
      <c r="AS7" s="81">
        <v>1.34</v>
      </c>
      <c r="AT7" s="81">
        <v>1995.41</v>
      </c>
      <c r="AU7" s="81">
        <v>2402</v>
      </c>
      <c r="AV7" s="81">
        <v>2187.0100000000002</v>
      </c>
      <c r="AW7" s="81">
        <v>1358.83</v>
      </c>
      <c r="AX7" s="81">
        <v>2217.94</v>
      </c>
      <c r="AY7" s="81">
        <v>366.03</v>
      </c>
      <c r="AZ7" s="81">
        <v>365.18</v>
      </c>
      <c r="BA7" s="81">
        <v>327.77</v>
      </c>
      <c r="BB7" s="81">
        <v>338.02</v>
      </c>
      <c r="BC7" s="81">
        <v>345.94</v>
      </c>
      <c r="BD7" s="81">
        <v>252.29</v>
      </c>
      <c r="BE7" s="81">
        <v>1.89</v>
      </c>
      <c r="BF7" s="81">
        <v>0.77</v>
      </c>
      <c r="BG7" s="81">
        <v>0</v>
      </c>
      <c r="BH7" s="81">
        <v>0</v>
      </c>
      <c r="BI7" s="81">
        <v>0</v>
      </c>
      <c r="BJ7" s="81">
        <v>370.12</v>
      </c>
      <c r="BK7" s="81">
        <v>371.65</v>
      </c>
      <c r="BL7" s="81">
        <v>397.1</v>
      </c>
      <c r="BM7" s="81">
        <v>379.91</v>
      </c>
      <c r="BN7" s="81">
        <v>386.61</v>
      </c>
      <c r="BO7" s="81">
        <v>268.07</v>
      </c>
      <c r="BP7" s="81">
        <v>62.23</v>
      </c>
      <c r="BQ7" s="81">
        <v>60.75</v>
      </c>
      <c r="BR7" s="81">
        <v>58.82</v>
      </c>
      <c r="BS7" s="81">
        <v>62.78</v>
      </c>
      <c r="BT7" s="81">
        <v>61.36</v>
      </c>
      <c r="BU7" s="81">
        <v>100.42</v>
      </c>
      <c r="BV7" s="81">
        <v>98.77</v>
      </c>
      <c r="BW7" s="81">
        <v>95.79</v>
      </c>
      <c r="BX7" s="81">
        <v>98.3</v>
      </c>
      <c r="BY7" s="81">
        <v>93.82</v>
      </c>
      <c r="BZ7" s="81">
        <v>97.47</v>
      </c>
      <c r="CA7" s="81">
        <v>195.13</v>
      </c>
      <c r="CB7" s="81">
        <v>200.94</v>
      </c>
      <c r="CC7" s="81">
        <v>195.21</v>
      </c>
      <c r="CD7" s="81">
        <v>193.24</v>
      </c>
      <c r="CE7" s="81">
        <v>196.67</v>
      </c>
      <c r="CF7" s="81">
        <v>171.67</v>
      </c>
      <c r="CG7" s="81">
        <v>173.67</v>
      </c>
      <c r="CH7" s="81">
        <v>171.13</v>
      </c>
      <c r="CI7" s="81">
        <v>173.7</v>
      </c>
      <c r="CJ7" s="81">
        <v>178.94</v>
      </c>
      <c r="CK7" s="81">
        <v>174.75</v>
      </c>
      <c r="CL7" s="81">
        <v>66.56</v>
      </c>
      <c r="CM7" s="81">
        <v>65.290000000000006</v>
      </c>
      <c r="CN7" s="81">
        <v>67.400000000000006</v>
      </c>
      <c r="CO7" s="81">
        <v>66.27</v>
      </c>
      <c r="CP7" s="81">
        <v>64.63</v>
      </c>
      <c r="CQ7" s="81">
        <v>59.74</v>
      </c>
      <c r="CR7" s="81">
        <v>59.67</v>
      </c>
      <c r="CS7" s="81">
        <v>60.12</v>
      </c>
      <c r="CT7" s="81">
        <v>60.34</v>
      </c>
      <c r="CU7" s="81">
        <v>59.54</v>
      </c>
      <c r="CV7" s="81">
        <v>59.97</v>
      </c>
      <c r="CW7" s="81">
        <v>95.29</v>
      </c>
      <c r="CX7" s="81">
        <v>97.06</v>
      </c>
      <c r="CY7" s="81">
        <v>95.98</v>
      </c>
      <c r="CZ7" s="81">
        <v>96.09</v>
      </c>
      <c r="DA7" s="81">
        <v>96.13</v>
      </c>
      <c r="DB7" s="81">
        <v>84.8</v>
      </c>
      <c r="DC7" s="81">
        <v>84.6</v>
      </c>
      <c r="DD7" s="81">
        <v>84.24</v>
      </c>
      <c r="DE7" s="81">
        <v>84.19</v>
      </c>
      <c r="DF7" s="81">
        <v>83.93</v>
      </c>
      <c r="DG7" s="81">
        <v>89.76</v>
      </c>
      <c r="DH7" s="81">
        <v>42.46</v>
      </c>
      <c r="DI7" s="81">
        <v>44.53</v>
      </c>
      <c r="DJ7" s="81">
        <v>46.32</v>
      </c>
      <c r="DK7" s="81">
        <v>48.02</v>
      </c>
      <c r="DL7" s="81">
        <v>49.63</v>
      </c>
      <c r="DM7" s="81">
        <v>47.66</v>
      </c>
      <c r="DN7" s="81">
        <v>48.17</v>
      </c>
      <c r="DO7" s="81">
        <v>48.83</v>
      </c>
      <c r="DP7" s="81">
        <v>49.96</v>
      </c>
      <c r="DQ7" s="81">
        <v>50.82</v>
      </c>
      <c r="DR7" s="81">
        <v>51.51</v>
      </c>
      <c r="DS7" s="81">
        <v>2.27</v>
      </c>
      <c r="DT7" s="81">
        <v>2.2599999999999998</v>
      </c>
      <c r="DU7" s="81">
        <v>3.5</v>
      </c>
      <c r="DV7" s="81">
        <v>5.0999999999999996</v>
      </c>
      <c r="DW7" s="81">
        <v>6.2</v>
      </c>
      <c r="DX7" s="81">
        <v>15.1</v>
      </c>
      <c r="DY7" s="81">
        <v>17.12</v>
      </c>
      <c r="DZ7" s="81">
        <v>18.18</v>
      </c>
      <c r="EA7" s="81">
        <v>19.32</v>
      </c>
      <c r="EB7" s="81">
        <v>21.16</v>
      </c>
      <c r="EC7" s="81">
        <v>23.75</v>
      </c>
      <c r="ED7" s="81">
        <v>4.e-002</v>
      </c>
      <c r="EE7" s="81">
        <v>6.e-002</v>
      </c>
      <c r="EF7" s="81">
        <v>8.e-002</v>
      </c>
      <c r="EG7" s="81">
        <v>0.16</v>
      </c>
      <c r="EH7" s="81">
        <v>0.35</v>
      </c>
      <c r="EI7" s="81">
        <v>0.57999999999999996</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黒田 成代</cp:lastModifiedBy>
  <dcterms:created xsi:type="dcterms:W3CDTF">2023-12-05T00:56:55Z</dcterms:created>
  <dcterms:modified xsi:type="dcterms:W3CDTF">2024-02-01T23:44:34Z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2024-02-01T23:44:34Z</vt:filetime>
  </property>
</Properties>
</file>