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２年度\01表の分析\04 HPアップ版\11 八幡市\"/>
    </mc:Choice>
  </mc:AlternateContent>
  <xr:revisionPtr revIDLastSave="0" documentId="13_ncr:1_{0F294665-F188-4B4F-A990-A58CFF80EEB2}" xr6:coauthVersionLast="36" xr6:coauthVersionMax="36" xr10:uidLastSave="{00000000-0000-0000-0000-000000000000}"/>
  <workbookProtection workbookAlgorithmName="SHA-512" workbookHashValue="f9UPzT7Hj3QwFyxhHnUKn47I1FkAR+yR3D8Utu32jDbO5WL8HIUjaK3g0DD9A4N1iOk4JBGvEi3kdw2QmKBYVw==" workbookSaltValue="UFbWCFw5z9cFTgtOKA1H+g==" workbookSpinCount="100000" lockStructure="1"/>
  <bookViews>
    <workbookView xWindow="0" yWindow="0" windowWidth="19200" windowHeight="67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AL10" i="4"/>
  <c r="W10" i="4"/>
  <c r="P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<sst xmlns="http://schemas.openxmlformats.org/spreadsheetml/2006/main" count="228" uniqueCount="114">
  <si>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</si>
  <si>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</si>
  <si>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</si>
  <si>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</si>
  <si>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</si>
  <si>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</si>
  <si>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</si>
  <si>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</si>
  <si>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</si>
  <si>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</si>
  <si>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</si>
  <si>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</si>
  <si>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</si>
  <si>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</si>
  <si>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</si>
  <si>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</si>
  <si>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</si>
  <si>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</si>
  <si>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</si>
  <si>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</si>
  <si>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</si>
  <si>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</si>
  <si>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</si>
  <si>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</si>
  <si>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</si>
  <si>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</si>
  <si>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</si>
  <si>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</si>
  <si>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</si>
  <si>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</si>
  <si>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</si>
  <si>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</si>
  <si>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</si>
  <si>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</si>
  <si>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</si>
  <si>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</si>
  <si>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</si>
  <si>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</si>
  <si>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</si>
  <si>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</si>
  <si>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</si>
  <si>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</si>
  <si>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</si>
  <si>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</si>
  <si>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</si>
  <si>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</si>
  <si>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</si>
  <si>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</si>
  <si>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</si>
  <si>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</si>
  <si>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</si>
  <si>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</si>
  <si>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</si>
  <si>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</si>
  <si>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</si>
  <si>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</si>
  <si>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</si>
  <si>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</si>
  <si>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</si>
  <si>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</si>
  <si>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</si>
  <si>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</si>
  <si>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</si>
  <si>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</si>
  <si>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</si>
  <si>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</si>
  <si>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</si>
  <si>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</si>
  <si>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</si>
  <si>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</si>
  <si>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</si>
  <si>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</si>
  <si>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</si>
  <si>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</si>
  <si>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</si>
  <si>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</si>
  <si>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</si>
  <si>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</si>
  <si>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</si>
  <si>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</si>
  <si>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</si>
  <si>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</si>
  <si>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</si>
  <si>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</si>
  <si>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</si>
  <si>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</si>
  <si>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</si>
  <si>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</si>
  <si>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</si>
  <si>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</si>
  <si>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</si>
  <si>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</si>
  <si>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</si>
  <si>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八幡市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</si>
  <si>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</si>
  <si>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</si>
  <si>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</si>
  <si>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</si>
  <si>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</si>
  <si>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</si>
  <si>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</si>
  <si>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</si>
  <si>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</si>
  <si>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</si>
  <si>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</si>
  <si>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</si>
  <si>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</si>
  <si>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</si>
  <si>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</si>
  <si>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</si>
  <si>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</si>
  <si>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男山団地等の開発時に布設された管路が更新時期を迎えていることから管路経年化率が大きくなっている。類似団体と比べても数値、増加幅共に大きい。管路更新率については前年度に比べ大幅に改善したが、漏水等を未然に防ぐためにも継続的な更新が必要である。
　有形固定資産減価償却率は、法定耐用年数に近い資産が多いことを示しており、今後も更新が必要な資産が増えていく事が予想されるため財源を確保し順次更新が必要である。</t>
    <rPh sb="1" eb="3">
      <t>オトコヤマ</t>
    </rPh>
    <rPh sb="3" eb="5">
      <t>ダンチ</t>
    </rPh>
    <rPh sb="5" eb="6">
      <t>トウ</t>
    </rPh>
    <rPh sb="7" eb="9">
      <t>カイハツ</t>
    </rPh>
    <rPh sb="9" eb="10">
      <t>ジ</t>
    </rPh>
    <rPh sb="11" eb="13">
      <t>フセツ</t>
    </rPh>
    <rPh sb="16" eb="18">
      <t>カンロ</t>
    </rPh>
    <rPh sb="19" eb="21">
      <t>コウシン</t>
    </rPh>
    <rPh sb="21" eb="23">
      <t>ジキ</t>
    </rPh>
    <rPh sb="24" eb="25">
      <t>ムカ</t>
    </rPh>
    <rPh sb="33" eb="35">
      <t>カンロ</t>
    </rPh>
    <rPh sb="35" eb="38">
      <t>ケイネンカ</t>
    </rPh>
    <rPh sb="38" eb="39">
      <t>リツ</t>
    </rPh>
    <rPh sb="40" eb="41">
      <t>オオ</t>
    </rPh>
    <rPh sb="49" eb="51">
      <t>ルイジ</t>
    </rPh>
    <rPh sb="51" eb="53">
      <t>ダンタイ</t>
    </rPh>
    <rPh sb="54" eb="55">
      <t>クラ</t>
    </rPh>
    <rPh sb="58" eb="60">
      <t>スウチ</t>
    </rPh>
    <rPh sb="61" eb="64">
      <t>ゾウカハバ</t>
    </rPh>
    <rPh sb="64" eb="65">
      <t>トモ</t>
    </rPh>
    <rPh sb="66" eb="67">
      <t>オオ</t>
    </rPh>
    <rPh sb="70" eb="72">
      <t>カンロ</t>
    </rPh>
    <rPh sb="73" eb="74">
      <t>シン</t>
    </rPh>
    <rPh sb="80" eb="83">
      <t>ゼンネンド</t>
    </rPh>
    <rPh sb="84" eb="85">
      <t>クラ</t>
    </rPh>
    <rPh sb="86" eb="88">
      <t>オオハバ</t>
    </rPh>
    <rPh sb="89" eb="91">
      <t>カイゼン</t>
    </rPh>
    <rPh sb="95" eb="97">
      <t>ロウスイ</t>
    </rPh>
    <rPh sb="97" eb="98">
      <t>トウ</t>
    </rPh>
    <rPh sb="99" eb="101">
      <t>ミゼン</t>
    </rPh>
    <rPh sb="102" eb="103">
      <t>フセ</t>
    </rPh>
    <rPh sb="108" eb="111">
      <t>ケイゾクテキ</t>
    </rPh>
    <rPh sb="112" eb="114">
      <t>コウシン</t>
    </rPh>
    <rPh sb="115" eb="117">
      <t>ヒツヨウ</t>
    </rPh>
    <rPh sb="123" eb="125">
      <t>ユウケイ</t>
    </rPh>
    <rPh sb="125" eb="127">
      <t>コテイ</t>
    </rPh>
    <rPh sb="127" eb="129">
      <t>シサン</t>
    </rPh>
    <rPh sb="129" eb="131">
      <t>ゲンカ</t>
    </rPh>
    <rPh sb="131" eb="133">
      <t>ショウキャク</t>
    </rPh>
    <rPh sb="133" eb="134">
      <t>リツ</t>
    </rPh>
    <rPh sb="136" eb="138">
      <t>ホウテイ</t>
    </rPh>
    <rPh sb="138" eb="140">
      <t>タイヨウ</t>
    </rPh>
    <rPh sb="140" eb="142">
      <t>ネンスウ</t>
    </rPh>
    <rPh sb="143" eb="144">
      <t>チカ</t>
    </rPh>
    <rPh sb="145" eb="147">
      <t>シサン</t>
    </rPh>
    <rPh sb="148" eb="149">
      <t>オオ</t>
    </rPh>
    <rPh sb="153" eb="154">
      <t>シメ</t>
    </rPh>
    <rPh sb="159" eb="161">
      <t>コンゴ</t>
    </rPh>
    <rPh sb="162" eb="164">
      <t>コウシン</t>
    </rPh>
    <rPh sb="165" eb="167">
      <t>ヒツヨウ</t>
    </rPh>
    <rPh sb="168" eb="170">
      <t>シサン</t>
    </rPh>
    <rPh sb="171" eb="172">
      <t>フ</t>
    </rPh>
    <rPh sb="176" eb="177">
      <t>コト</t>
    </rPh>
    <rPh sb="178" eb="180">
      <t>ヨソウ</t>
    </rPh>
    <rPh sb="185" eb="187">
      <t>ザイゲン</t>
    </rPh>
    <rPh sb="188" eb="190">
      <t>カクホ</t>
    </rPh>
    <rPh sb="191" eb="193">
      <t>ジュンジ</t>
    </rPh>
    <rPh sb="193" eb="195">
      <t>コウシン</t>
    </rPh>
    <rPh sb="196" eb="198">
      <t>ヒツヨウ</t>
    </rPh>
    <phoneticPr fontId="4"/>
  </si>
  <si>
    <t>　令和元年度については、有収水量は前年度と比較して減少したものの、料金改定により給水収益は増加した。給水契約件数は微増傾向にあるものの、人口減少や少子高齢化、節水機器の普及等による契約件数あたりの使用水量が減少することにより、今後給水収益が減少する見込みである。
　また、管路の老朽化は進んでおり、今後も更新が必要な管路が増加していくことから、これらの財源の確保が課題となるが、企業債残高対給水収益比率についても類似団体より高くなっており、将来負担を考慮すると借り入れは最小限に留め、より効率的な運営に努めていくことが必要となる。</t>
    <rPh sb="1" eb="3">
      <t>レイワ</t>
    </rPh>
    <rPh sb="12" eb="14">
      <t>ヘイセイ</t>
    </rPh>
    <rPh sb="17" eb="20">
      <t>ゼンネンド</t>
    </rPh>
    <rPh sb="21" eb="23">
      <t>ヒカク</t>
    </rPh>
    <rPh sb="25" eb="27">
      <t>ゲンショウ</t>
    </rPh>
    <rPh sb="33" eb="35">
      <t>リョウキン</t>
    </rPh>
    <rPh sb="35" eb="37">
      <t>カイテイ</t>
    </rPh>
    <rPh sb="40" eb="42">
      <t>キュウスイ</t>
    </rPh>
    <rPh sb="42" eb="44">
      <t>シュウエキ</t>
    </rPh>
    <rPh sb="45" eb="47">
      <t>ゾウカ</t>
    </rPh>
    <rPh sb="49" eb="51">
      <t>ダンタイ</t>
    </rPh>
    <rPh sb="52" eb="54">
      <t>ゼンコク</t>
    </rPh>
    <rPh sb="54" eb="56">
      <t>ヘイキン</t>
    </rPh>
    <rPh sb="57" eb="59">
      <t>ヒカク</t>
    </rPh>
    <rPh sb="62" eb="63">
      <t>ヒク</t>
    </rPh>
    <rPh sb="64" eb="66">
      <t>スイジュン</t>
    </rPh>
    <rPh sb="69" eb="71">
      <t>カクホ</t>
    </rPh>
    <rPh sb="71" eb="72">
      <t>トウ</t>
    </rPh>
    <rPh sb="72" eb="74">
      <t>ケイエイ</t>
    </rPh>
    <rPh sb="74" eb="76">
      <t>ジョウキョウ</t>
    </rPh>
    <rPh sb="77" eb="79">
      <t>カイゼン</t>
    </rPh>
    <rPh sb="80" eb="82">
      <t>ヒツヨウ</t>
    </rPh>
    <rPh sb="83" eb="85">
      <t>ジョウキョウ</t>
    </rPh>
    <rPh sb="91" eb="93">
      <t>リョウキン</t>
    </rPh>
    <rPh sb="93" eb="95">
      <t>カイシュウ</t>
    </rPh>
    <rPh sb="95" eb="96">
      <t>リツ</t>
    </rPh>
    <rPh sb="102" eb="104">
      <t>ケイジョウ</t>
    </rPh>
    <rPh sb="104" eb="106">
      <t>シュウシ</t>
    </rPh>
    <rPh sb="107" eb="109">
      <t>アッカ</t>
    </rPh>
    <rPh sb="113" eb="115">
      <t>コンゴ</t>
    </rPh>
    <rPh sb="119" eb="121">
      <t>シタマワ</t>
    </rPh>
    <rPh sb="124" eb="126">
      <t>ミコ</t>
    </rPh>
    <rPh sb="131" eb="133">
      <t>ジュタク</t>
    </rPh>
    <rPh sb="133" eb="134">
      <t>リョウ</t>
    </rPh>
    <rPh sb="134" eb="135">
      <t>オヨ</t>
    </rPh>
    <rPh sb="136" eb="138">
      <t>カニュウ</t>
    </rPh>
    <rPh sb="138" eb="139">
      <t>キン</t>
    </rPh>
    <rPh sb="140" eb="141">
      <t>タ</t>
    </rPh>
    <rPh sb="141" eb="143">
      <t>カイケイ</t>
    </rPh>
    <rPh sb="143" eb="146">
      <t>ホジョキン</t>
    </rPh>
    <rPh sb="147" eb="149">
      <t>タイショク</t>
    </rPh>
    <rPh sb="149" eb="151">
      <t>テアテ</t>
    </rPh>
    <rPh sb="151" eb="152">
      <t>キン</t>
    </rPh>
    <rPh sb="152" eb="154">
      <t>クリイレ</t>
    </rPh>
    <rPh sb="154" eb="155">
      <t>キンヒリツヘイセイネンドゼンネンドヒカクミハライキンオオハバケイジョウオオゲンショウイチジテキイジョウシハライノウリョクジュウブンゲンジテンイネンレンゾクケイジョウシュウシヒリツシタマワコンゴゲンキンゲンショウミコリュウドウシサンゲンショウオモ</t>
    </rPh>
    <rPh sb="158" eb="160">
      <t>カンロ</t>
    </rPh>
    <phoneticPr fontId="4"/>
  </si>
  <si>
    <t>　経常収支比率については、平成25年度から7年連続で100％を下回っており、類似団体や全国平均と比較しても低い水準となっている。
　累積欠損金比率については高い状態が続いているため、累積欠損金をなくすことが求められている。
　流動比率については、平成30年度の料金改定による給水収益の増加により２年連続で向上している。
　企業債残高対給水収益比率についても、同様の理由で減少傾向となっている。
　料金回収率については、前年度に比べ微減しているが、給水収益以外の主な経常収益として下水道使用料調定等事務受託料及び加入金等を計上していることから、100％を下回っている。
　給水原価は、材料費や職員の退職給与金等の増額により増加している。
　施設利用率については減少しており、人口減少や節水機器等の普及による給水量の減少が考えられることから今後も施設利用率の低下が見込まれる。一方で、有収率については高い数値を維持しており、漏水等が少なく、効率的に水の供給が行えていると言える。
　</t>
    <rPh sb="1" eb="7">
      <t>ケイジョウシュウシヒリツ</t>
    </rPh>
    <rPh sb="13" eb="15">
      <t>ヘイセイ</t>
    </rPh>
    <rPh sb="17" eb="19">
      <t>ネンド</t>
    </rPh>
    <rPh sb="22" eb="23">
      <t>ネン</t>
    </rPh>
    <rPh sb="23" eb="25">
      <t>レンゾク</t>
    </rPh>
    <rPh sb="31" eb="33">
      <t>シタマワ</t>
    </rPh>
    <rPh sb="38" eb="40">
      <t>ルイジ</t>
    </rPh>
    <rPh sb="40" eb="42">
      <t>ダンタイ</t>
    </rPh>
    <rPh sb="43" eb="45">
      <t>ゼンコク</t>
    </rPh>
    <rPh sb="45" eb="47">
      <t>ヘイキン</t>
    </rPh>
    <rPh sb="48" eb="50">
      <t>ヒカク</t>
    </rPh>
    <rPh sb="53" eb="54">
      <t>ヒク</t>
    </rPh>
    <rPh sb="55" eb="57">
      <t>スイジュン</t>
    </rPh>
    <rPh sb="66" eb="68">
      <t>ルイセキ</t>
    </rPh>
    <rPh sb="68" eb="71">
      <t>ケッソンキン</t>
    </rPh>
    <rPh sb="71" eb="73">
      <t>ヒリツ</t>
    </rPh>
    <rPh sb="78" eb="79">
      <t>タカ</t>
    </rPh>
    <rPh sb="80" eb="82">
      <t>ジョウタイ</t>
    </rPh>
    <rPh sb="83" eb="84">
      <t>ツヅ</t>
    </rPh>
    <rPh sb="91" eb="93">
      <t>ルイセキ</t>
    </rPh>
    <rPh sb="93" eb="95">
      <t>ケッソン</t>
    </rPh>
    <rPh sb="95" eb="96">
      <t>キン</t>
    </rPh>
    <rPh sb="103" eb="104">
      <t>モト</t>
    </rPh>
    <rPh sb="148" eb="149">
      <t>ネン</t>
    </rPh>
    <rPh sb="149" eb="151">
      <t>レンゾク</t>
    </rPh>
    <rPh sb="152" eb="154">
      <t>コウジョウ</t>
    </rPh>
    <rPh sb="179" eb="181">
      <t>ドウヨウ</t>
    </rPh>
    <rPh sb="182" eb="184">
      <t>リユウ</t>
    </rPh>
    <rPh sb="185" eb="187">
      <t>ゲンショウ</t>
    </rPh>
    <rPh sb="187" eb="189">
      <t>ケイコウ</t>
    </rPh>
    <rPh sb="198" eb="200">
      <t>リョウキン</t>
    </rPh>
    <rPh sb="200" eb="202">
      <t>カイシュウ</t>
    </rPh>
    <rPh sb="202" eb="203">
      <t>リツ</t>
    </rPh>
    <rPh sb="209" eb="211">
      <t>ゼンネン</t>
    </rPh>
    <rPh sb="211" eb="212">
      <t>ド</t>
    </rPh>
    <rPh sb="213" eb="214">
      <t>クラ</t>
    </rPh>
    <rPh sb="215" eb="217">
      <t>ビゲン</t>
    </rPh>
    <rPh sb="223" eb="225">
      <t>キュウスイ</t>
    </rPh>
    <rPh sb="225" eb="227">
      <t>シュウエキ</t>
    </rPh>
    <rPh sb="227" eb="229">
      <t>イガイ</t>
    </rPh>
    <rPh sb="230" eb="231">
      <t>オモ</t>
    </rPh>
    <rPh sb="232" eb="234">
      <t>ケイジョウ</t>
    </rPh>
    <rPh sb="234" eb="236">
      <t>シュウエキ</t>
    </rPh>
    <rPh sb="239" eb="242">
      <t>ゲスイドウ</t>
    </rPh>
    <rPh sb="242" eb="245">
      <t>シヨウリョウ</t>
    </rPh>
    <rPh sb="245" eb="247">
      <t>チョウテイ</t>
    </rPh>
    <rPh sb="247" eb="248">
      <t>トウ</t>
    </rPh>
    <rPh sb="248" eb="250">
      <t>ジム</t>
    </rPh>
    <rPh sb="250" eb="252">
      <t>ジュタク</t>
    </rPh>
    <rPh sb="252" eb="253">
      <t>リョウ</t>
    </rPh>
    <rPh sb="253" eb="254">
      <t>オヨ</t>
    </rPh>
    <rPh sb="255" eb="257">
      <t>カニュウ</t>
    </rPh>
    <rPh sb="257" eb="258">
      <t>キン</t>
    </rPh>
    <rPh sb="258" eb="259">
      <t>ナド</t>
    </rPh>
    <rPh sb="260" eb="262">
      <t>ケイジョウ</t>
    </rPh>
    <rPh sb="276" eb="278">
      <t>シタマワ</t>
    </rPh>
    <rPh sb="285" eb="287">
      <t>キュウスイ</t>
    </rPh>
    <rPh sb="287" eb="289">
      <t>ゲンカ</t>
    </rPh>
    <rPh sb="291" eb="294">
      <t>ザイリョウヒ</t>
    </rPh>
    <rPh sb="305" eb="307">
      <t>ゾウガク</t>
    </rPh>
    <rPh sb="310" eb="312">
      <t>ゾウカ</t>
    </rPh>
    <rPh sb="329" eb="331">
      <t>ゲンショウ</t>
    </rPh>
    <rPh sb="368" eb="370">
      <t>コンゴ</t>
    </rPh>
    <rPh sb="400" eb="402">
      <t>スウチ</t>
    </rPh>
    <rPh sb="403" eb="405">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</si>
</sst>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0.52</c:v>
                </c:pt>
                <c:pt idx="1">
                  <c:v>0.31</c:v>
                </c:pt>
                <c:pt idx="2">
                  <c:v>0.53</c:v>
                </c:pt>
                <c:pt idx="3">
                  <c:v>0.38</c:v>
                </c:pt>
                <c:pt idx="4">
                  <c:v>1.0900000000000001</c:v>
                </c:pt>
              </c:numCache>
            </c:numRef>
          </c:val>
          <c:extLst>
            <c:ext xmlns:c16="http://schemas.microsoft.com/office/drawing/2014/chart" uri="{C3380CC4-5D6E-409C-BE32-E72D297353CC}">
              <c16:uniqueId val="{00000000-71B8-4E9E-BE8F-A8AF22784F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71B8-4E9E-BE8F-A8AF22784F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57.43</c:v>
                </c:pt>
                <c:pt idx="1">
                  <c:v>57.31</c:v>
                </c:pt>
                <c:pt idx="2">
                  <c:v>57.33</c:v>
                </c:pt>
                <c:pt idx="3">
                  <c:v>57.01</c:v>
                </c:pt>
                <c:pt idx="4">
                  <c:v>56.01</c:v>
                </c:pt>
              </c:numCache>
            </c:numRef>
          </c:val>
          <c:extLst>
            <c:ext xmlns:c16="http://schemas.microsoft.com/office/drawing/2014/chart" uri="{C3380CC4-5D6E-409C-BE32-E72D297353CC}">
              <c16:uniqueId val="{00000000-5B76-4F3C-956E-7ED5EAA916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5B76-4F3C-956E-7ED5EAA916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97.69</c:v>
                </c:pt>
                <c:pt idx="1">
                  <c:v>98.59</c:v>
                </c:pt>
                <c:pt idx="2">
                  <c:v>97.94</c:v>
                </c:pt>
                <c:pt idx="3">
                  <c:v>97.03</c:v>
                </c:pt>
                <c:pt idx="4">
                  <c:v>97.03</c:v>
                </c:pt>
              </c:numCache>
            </c:numRef>
          </c:val>
          <c:extLst>
            <c:ext xmlns:c16="http://schemas.microsoft.com/office/drawing/2014/chart" uri="{C3380CC4-5D6E-409C-BE32-E72D297353CC}">
              <c16:uniqueId val="{00000000-66D5-4F8D-8837-98593CB9D4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66D5-4F8D-8837-98593CB9D4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97.11</c:v>
                </c:pt>
                <c:pt idx="1">
                  <c:v>90.66</c:v>
                </c:pt>
                <c:pt idx="2">
                  <c:v>95.4</c:v>
                </c:pt>
                <c:pt idx="3">
                  <c:v>98.22</c:v>
                </c:pt>
                <c:pt idx="4">
                  <c:v>99.64</c:v>
                </c:pt>
              </c:numCache>
            </c:numRef>
          </c:val>
          <c:extLst>
            <c:ext xmlns:c16="http://schemas.microsoft.com/office/drawing/2014/chart" uri="{C3380CC4-5D6E-409C-BE32-E72D297353CC}">
              <c16:uniqueId val="{00000000-95A0-4B4D-A832-2CB5FBC257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95A0-4B4D-A832-2CB5FBC257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47.18</c:v>
                </c:pt>
                <c:pt idx="1">
                  <c:v>48.21</c:v>
                </c:pt>
                <c:pt idx="2">
                  <c:v>47.88</c:v>
                </c:pt>
                <c:pt idx="3">
                  <c:v>49.59</c:v>
                </c:pt>
                <c:pt idx="4">
                  <c:v>51.37</c:v>
                </c:pt>
              </c:numCache>
            </c:numRef>
          </c:val>
          <c:extLst>
            <c:ext xmlns:c16="http://schemas.microsoft.com/office/drawing/2014/chart" uri="{C3380CC4-5D6E-409C-BE32-E72D297353CC}">
              <c16:uniqueId val="{00000000-DCD9-40A8-A762-BF4E6A798F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DCD9-40A8-A762-BF4E6A798F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15.14</c:v>
                </c:pt>
                <c:pt idx="1">
                  <c:v>19.52</c:v>
                </c:pt>
                <c:pt idx="2">
                  <c:v>21.17</c:v>
                </c:pt>
                <c:pt idx="3">
                  <c:v>24.64</c:v>
                </c:pt>
                <c:pt idx="4">
                  <c:v>25.26</c:v>
                </c:pt>
              </c:numCache>
            </c:numRef>
          </c:val>
          <c:extLst>
            <c:ext xmlns:c16="http://schemas.microsoft.com/office/drawing/2014/chart" uri="{C3380CC4-5D6E-409C-BE32-E72D297353CC}">
              <c16:uniqueId val="{00000000-5291-4A46-B687-A67A027675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5291-4A46-B687-A67A027675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
                  <c:v>0</c:v>
                </c:pt>
                <c:pt idx="1">
                  <c:v>7.78</c:v>
                </c:pt>
                <c:pt idx="2">
                  <c:v>6.92</c:v>
                </c:pt>
                <c:pt idx="3">
                  <c:v>4.17</c:v>
                </c:pt>
                <c:pt idx="4">
                  <c:v>4.7699999999999996</c:v>
                </c:pt>
              </c:numCache>
            </c:numRef>
          </c:val>
          <c:extLst>
            <c:ext xmlns:c16="http://schemas.microsoft.com/office/drawing/2014/chart" uri="{C3380CC4-5D6E-409C-BE32-E72D297353CC}">
              <c16:uniqueId val="{00000000-9760-4DCF-AC12-B03A00DD19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9760-4DCF-AC12-B03A00DD19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320.11</c:v>
                </c:pt>
                <c:pt idx="1">
                  <c:v>328.31</c:v>
                </c:pt>
                <c:pt idx="2">
                  <c:v>167.12</c:v>
                </c:pt>
                <c:pt idx="3">
                  <c:v>211.23</c:v>
                </c:pt>
                <c:pt idx="4">
                  <c:v>242.54</c:v>
                </c:pt>
              </c:numCache>
            </c:numRef>
          </c:val>
          <c:extLst>
            <c:ext xmlns:c16="http://schemas.microsoft.com/office/drawing/2014/chart" uri="{C3380CC4-5D6E-409C-BE32-E72D297353CC}">
              <c16:uniqueId val="{00000000-CECF-41B7-A0B9-8FBD912DD3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CECF-41B7-A0B9-8FBD912DD3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400.48</c:v>
                </c:pt>
                <c:pt idx="1">
                  <c:v>394.84</c:v>
                </c:pt>
                <c:pt idx="2">
                  <c:v>394.05</c:v>
                </c:pt>
                <c:pt idx="3">
                  <c:v>340.44</c:v>
                </c:pt>
                <c:pt idx="4">
                  <c:v>331.72</c:v>
                </c:pt>
              </c:numCache>
            </c:numRef>
          </c:val>
          <c:extLst>
            <c:ext xmlns:c16="http://schemas.microsoft.com/office/drawing/2014/chart" uri="{C3380CC4-5D6E-409C-BE32-E72D297353CC}">
              <c16:uniqueId val="{00000000-9D04-4389-B64B-D33264B7AC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9D04-4389-B64B-D33264B7AC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88.37</c:v>
                </c:pt>
                <c:pt idx="1">
                  <c:v>78.790000000000006</c:v>
                </c:pt>
                <c:pt idx="2">
                  <c:v>85.48</c:v>
                </c:pt>
                <c:pt idx="3">
                  <c:v>90.64</c:v>
                </c:pt>
                <c:pt idx="4">
                  <c:v>90.62</c:v>
                </c:pt>
              </c:numCache>
            </c:numRef>
          </c:val>
          <c:extLst>
            <c:ext xmlns:c16="http://schemas.microsoft.com/office/drawing/2014/chart" uri="{C3380CC4-5D6E-409C-BE32-E72D297353CC}">
              <c16:uniqueId val="{00000000-70AE-4AF4-BAF4-89DFB032F1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70AE-4AF4-BAF4-89DFB032F1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162.69</c:v>
                </c:pt>
                <c:pt idx="1">
                  <c:v>183.27</c:v>
                </c:pt>
                <c:pt idx="2">
                  <c:v>168.82</c:v>
                </c:pt>
                <c:pt idx="3">
                  <c:v>181.77</c:v>
                </c:pt>
                <c:pt idx="4">
                  <c:v>185.26</c:v>
                </c:pt>
              </c:numCache>
            </c:numRef>
          </c:val>
          <c:extLst>
            <c:ext xmlns:c16="http://schemas.microsoft.com/office/drawing/2014/chart" uri="{C3380CC4-5D6E-409C-BE32-E72D297353CC}">
              <c16:uniqueId val="{00000000-FCE6-4B12-8E7A-653E554A04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FCE6-4B12-8E7A-653E554A04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八幡市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70969</v>
      </c>
      <c r="AM8" s="61"/>
      <c r="AN8" s="61"/>
      <c r="AO8" s="61"/>
      <c r="AP8" s="61"/>
      <c r="AQ8" s="61"/>
      <c r="AR8" s="61"/>
      <c r="AS8" s="61"/>
      <c r="AT8" s="52">
        <f>データ!$S$6</f>
        <v>24.35</v>
      </c>
      <c r="AU8" s="53"/>
      <c r="AV8" s="53"/>
      <c r="AW8" s="53"/>
      <c r="AX8" s="53"/>
      <c r="AY8" s="53"/>
      <c r="AZ8" s="53"/>
      <c r="BA8" s="53"/>
      <c r="BB8" s="54">
        <f>データ!$T$6</f>
        <v>2914.54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63.45</v>
      </c>
      <c r="J10" s="53"/>
      <c r="K10" s="53"/>
      <c r="L10" s="53"/>
      <c r="M10" s="53"/>
      <c r="N10" s="53"/>
      <c r="O10" s="64"/>
      <c r="P10" s="54">
        <f>データ!$P$6</f>
        <v>99.99</v>
      </c>
      <c r="Q10" s="54"/>
      <c r="R10" s="54"/>
      <c r="S10" s="54"/>
      <c r="T10" s="54"/>
      <c r="U10" s="54"/>
      <c r="V10" s="54"/>
      <c r="W10" s="61">
        <f>データ!$Q$6</f>
        <v>3187</v>
      </c>
      <c r="X10" s="61"/>
      <c r="Y10" s="61"/>
      <c r="Z10" s="61"/>
      <c r="AA10" s="61"/>
      <c r="AB10" s="61"/>
      <c r="AC10" s="61"/>
      <c r="AD10" s="2"/>
      <c r="AE10" s="2"/>
      <c r="AF10" s="2"/>
      <c r="AG10" s="2"/>
      <c r="AH10" s="4"/>
      <c r="AI10" s="4"/>
      <c r="AJ10" s="4"/>
      <c r="AK10" s="4"/>
      <c r="AL10" s="61">
        <f>データ!$U$6</f>
        <v>70782</v>
      </c>
      <c r="AM10" s="61"/>
      <c r="AN10" s="61"/>
      <c r="AO10" s="61"/>
      <c r="AP10" s="61"/>
      <c r="AQ10" s="61"/>
      <c r="AR10" s="61"/>
      <c r="AS10" s="61"/>
      <c r="AT10" s="52">
        <f>データ!$V$6</f>
        <v>15.85</v>
      </c>
      <c r="AU10" s="53"/>
      <c r="AV10" s="53"/>
      <c r="AW10" s="53"/>
      <c r="AX10" s="53"/>
      <c r="AY10" s="53"/>
      <c r="AZ10" s="53"/>
      <c r="BA10" s="53"/>
      <c r="BB10" s="54">
        <f>データ!$W$6</f>
        <v>4465.74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9gswYcpqbQ/173w0eIyauWy1lFHKqME6eI24z2eOhDcaMYxLfGcvRqo5lST3kCY6RBQEcGrqQqyPGB8NbKXVEA==" saltValue="3GFop7RiFsLo3GI/ww6Pd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262102</v>
      </c>
      <c r="D6" s="34">
        <f t="shared" si="3"/>
        <v>46</v>
      </c>
      <c r="E6" s="34">
        <f t="shared" si="3"/>
        <v>1</v>
      </c>
      <c r="F6" s="34">
        <f t="shared" si="3"/>
        <v>0</v>
      </c>
      <c r="G6" s="34">
        <f t="shared" si="3"/>
        <v>1</v>
      </c>
      <c r="H6" s="34" t="str">
        <f t="shared" si="3"/>
        <v>京都府　八幡市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63.45</v>
      </c>
      <c r="P6" s="35">
        <f t="shared" si="3"/>
        <v>99.99</v>
      </c>
      <c r="Q6" s="35">
        <f t="shared" si="3"/>
        <v>3187</v>
      </c>
      <c r="R6" s="35">
        <f t="shared" si="3"/>
        <v>70969</v>
      </c>
      <c r="S6" s="35">
        <f t="shared" si="3"/>
        <v>24.35</v>
      </c>
      <c r="T6" s="35">
        <f t="shared" si="3"/>
        <v>2914.54</v>
      </c>
      <c r="U6" s="35">
        <f t="shared" si="3"/>
        <v>70782</v>
      </c>
      <c r="V6" s="35">
        <f t="shared" si="3"/>
        <v>15.85</v>
      </c>
      <c r="W6" s="35">
        <f t="shared" si="3"/>
        <v>4465.74</v>
      </c>
      <c r="X6" s="36">
        <f>IF(X7="",NA(),X7)</f>
        <v>97.11</v>
      </c>
      <c r="Y6" s="36">
        <f t="shared" ref="Y6:AG6" si="4">IF(Y7="",NA(),Y7)</f>
        <v>90.66</v>
      </c>
      <c r="Z6" s="36">
        <f t="shared" si="4"/>
        <v>95.4</v>
      </c>
      <c r="AA6" s="36">
        <f t="shared" si="4"/>
        <v>98.22</v>
      </c>
      <c r="AB6" s="36">
        <f t="shared" si="4"/>
        <v>99.64</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6">
        <f t="shared" ref="AJ6:AR6" si="5">IF(AJ7="",NA(),AJ7)</f>
        <v>7.78</v>
      </c>
      <c r="AK6" s="36">
        <f t="shared" si="5"/>
        <v>6.92</v>
      </c>
      <c r="AL6" s="36">
        <f t="shared" si="5"/>
        <v>4.17</v>
      </c>
      <c r="AM6" s="36">
        <f t="shared" si="5"/>
        <v>4.7699999999999996</v>
      </c>
      <c r="AN6" s="36">
        <f t="shared" si="5"/>
        <v>0.54</v>
      </c>
      <c r="AO6" s="36">
        <f t="shared" si="5"/>
        <v>0.68</v>
      </c>
      <c r="AP6" s="36">
        <f t="shared" si="5"/>
        <v>1</v>
      </c>
      <c r="AQ6" s="36">
        <f t="shared" si="5"/>
        <v>1.03</v>
      </c>
      <c r="AR6" s="36">
        <f t="shared" si="5"/>
        <v>0.78</v>
      </c>
      <c r="AS6" s="35" t="str">
        <f>IF(AS7="","",IF(AS7="-","【-】","【"&amp;SUBSTITUTE(TEXT(AS7,"#,##0.00"),"-","△")&amp;"】"))</f>
        <v>【1.08】</v>
      </c>
      <c r="AT6" s="36">
        <f>IF(AT7="",NA(),AT7)</f>
        <v>320.11</v>
      </c>
      <c r="AU6" s="36">
        <f t="shared" ref="AU6:BC6" si="6">IF(AU7="",NA(),AU7)</f>
        <v>328.31</v>
      </c>
      <c r="AV6" s="36">
        <f t="shared" si="6"/>
        <v>167.12</v>
      </c>
      <c r="AW6" s="36">
        <f t="shared" si="6"/>
        <v>211.23</v>
      </c>
      <c r="AX6" s="36">
        <f t="shared" si="6"/>
        <v>242.54</v>
      </c>
      <c r="AY6" s="36">
        <f t="shared" si="6"/>
        <v>346.59</v>
      </c>
      <c r="AZ6" s="36">
        <f t="shared" si="6"/>
        <v>357.82</v>
      </c>
      <c r="BA6" s="36">
        <f t="shared" si="6"/>
        <v>355.5</v>
      </c>
      <c r="BB6" s="36">
        <f t="shared" si="6"/>
        <v>349.83</v>
      </c>
      <c r="BC6" s="36">
        <f t="shared" si="6"/>
        <v>360.86</v>
      </c>
      <c r="BD6" s="35" t="str">
        <f>IF(BD7="","",IF(BD7="-","【-】","【"&amp;SUBSTITUTE(TEXT(BD7,"#,##0.00"),"-","△")&amp;"】"))</f>
        <v>【264.97】</v>
      </c>
      <c r="BE6" s="36">
        <f>IF(BE7="",NA(),BE7)</f>
        <v>400.48</v>
      </c>
      <c r="BF6" s="36">
        <f t="shared" ref="BF6:BN6" si="7">IF(BF7="",NA(),BF7)</f>
        <v>394.84</v>
      </c>
      <c r="BG6" s="36">
        <f t="shared" si="7"/>
        <v>394.05</v>
      </c>
      <c r="BH6" s="36">
        <f t="shared" si="7"/>
        <v>340.44</v>
      </c>
      <c r="BI6" s="36">
        <f t="shared" si="7"/>
        <v>331.72</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88.37</v>
      </c>
      <c r="BQ6" s="36">
        <f t="shared" ref="BQ6:BY6" si="8">IF(BQ7="",NA(),BQ7)</f>
        <v>78.790000000000006</v>
      </c>
      <c r="BR6" s="36">
        <f t="shared" si="8"/>
        <v>85.48</v>
      </c>
      <c r="BS6" s="36">
        <f t="shared" si="8"/>
        <v>90.64</v>
      </c>
      <c r="BT6" s="36">
        <f t="shared" si="8"/>
        <v>90.62</v>
      </c>
      <c r="BU6" s="36">
        <f t="shared" si="8"/>
        <v>105.71</v>
      </c>
      <c r="BV6" s="36">
        <f t="shared" si="8"/>
        <v>106.01</v>
      </c>
      <c r="BW6" s="36">
        <f t="shared" si="8"/>
        <v>104.57</v>
      </c>
      <c r="BX6" s="36">
        <f t="shared" si="8"/>
        <v>103.54</v>
      </c>
      <c r="BY6" s="36">
        <f t="shared" si="8"/>
        <v>103.32</v>
      </c>
      <c r="BZ6" s="35" t="str">
        <f>IF(BZ7="","",IF(BZ7="-","【-】","【"&amp;SUBSTITUTE(TEXT(BZ7,"#,##0.00"),"-","△")&amp;"】"))</f>
        <v>【103.24】</v>
      </c>
      <c r="CA6" s="36">
        <f>IF(CA7="",NA(),CA7)</f>
        <v>162.69</v>
      </c>
      <c r="CB6" s="36">
        <f t="shared" ref="CB6:CJ6" si="9">IF(CB7="",NA(),CB7)</f>
        <v>183.27</v>
      </c>
      <c r="CC6" s="36">
        <f t="shared" si="9"/>
        <v>168.82</v>
      </c>
      <c r="CD6" s="36">
        <f t="shared" si="9"/>
        <v>181.77</v>
      </c>
      <c r="CE6" s="36">
        <f t="shared" si="9"/>
        <v>185.26</v>
      </c>
      <c r="CF6" s="36">
        <f t="shared" si="9"/>
        <v>162.15</v>
      </c>
      <c r="CG6" s="36">
        <f t="shared" si="9"/>
        <v>162.24</v>
      </c>
      <c r="CH6" s="36">
        <f t="shared" si="9"/>
        <v>165.47</v>
      </c>
      <c r="CI6" s="36">
        <f t="shared" si="9"/>
        <v>167.46</v>
      </c>
      <c r="CJ6" s="36">
        <f t="shared" si="9"/>
        <v>168.56</v>
      </c>
      <c r="CK6" s="35" t="str">
        <f>IF(CK7="","",IF(CK7="-","【-】","【"&amp;SUBSTITUTE(TEXT(CK7,"#,##0.00"),"-","△")&amp;"】"))</f>
        <v>【168.38】</v>
      </c>
      <c r="CL6" s="36">
        <f>IF(CL7="",NA(),CL7)</f>
        <v>57.43</v>
      </c>
      <c r="CM6" s="36">
        <f t="shared" ref="CM6:CU6" si="10">IF(CM7="",NA(),CM7)</f>
        <v>57.31</v>
      </c>
      <c r="CN6" s="36">
        <f t="shared" si="10"/>
        <v>57.33</v>
      </c>
      <c r="CO6" s="36">
        <f t="shared" si="10"/>
        <v>57.01</v>
      </c>
      <c r="CP6" s="36">
        <f t="shared" si="10"/>
        <v>56.01</v>
      </c>
      <c r="CQ6" s="36">
        <f t="shared" si="10"/>
        <v>59.34</v>
      </c>
      <c r="CR6" s="36">
        <f t="shared" si="10"/>
        <v>59.11</v>
      </c>
      <c r="CS6" s="36">
        <f t="shared" si="10"/>
        <v>59.74</v>
      </c>
      <c r="CT6" s="36">
        <f t="shared" si="10"/>
        <v>59.46</v>
      </c>
      <c r="CU6" s="36">
        <f t="shared" si="10"/>
        <v>59.51</v>
      </c>
      <c r="CV6" s="35" t="str">
        <f>IF(CV7="","",IF(CV7="-","【-】","【"&amp;SUBSTITUTE(TEXT(CV7,"#,##0.00"),"-","△")&amp;"】"))</f>
        <v>【60.00】</v>
      </c>
      <c r="CW6" s="36">
        <f>IF(CW7="",NA(),CW7)</f>
        <v>97.69</v>
      </c>
      <c r="CX6" s="36">
        <f t="shared" ref="CX6:DF6" si="11">IF(CX7="",NA(),CX7)</f>
        <v>98.59</v>
      </c>
      <c r="CY6" s="36">
        <f t="shared" si="11"/>
        <v>97.94</v>
      </c>
      <c r="CZ6" s="36">
        <f t="shared" si="11"/>
        <v>97.03</v>
      </c>
      <c r="DA6" s="36">
        <f t="shared" si="11"/>
        <v>97.03</v>
      </c>
      <c r="DB6" s="36">
        <f t="shared" si="11"/>
        <v>87.74</v>
      </c>
      <c r="DC6" s="36">
        <f t="shared" si="11"/>
        <v>87.91</v>
      </c>
      <c r="DD6" s="36">
        <f t="shared" si="11"/>
        <v>87.28</v>
      </c>
      <c r="DE6" s="36">
        <f t="shared" si="11"/>
        <v>87.41</v>
      </c>
      <c r="DF6" s="36">
        <f t="shared" si="11"/>
        <v>87.08</v>
      </c>
      <c r="DG6" s="35" t="str">
        <f>IF(DG7="","",IF(DG7="-","【-】","【"&amp;SUBSTITUTE(TEXT(DG7,"#,##0.00"),"-","△")&amp;"】"))</f>
        <v>【89.80】</v>
      </c>
      <c r="DH6" s="36">
        <f>IF(DH7="",NA(),DH7)</f>
        <v>47.18</v>
      </c>
      <c r="DI6" s="36">
        <f t="shared" ref="DI6:DQ6" si="12">IF(DI7="",NA(),DI7)</f>
        <v>48.21</v>
      </c>
      <c r="DJ6" s="36">
        <f t="shared" si="12"/>
        <v>47.88</v>
      </c>
      <c r="DK6" s="36">
        <f t="shared" si="12"/>
        <v>49.59</v>
      </c>
      <c r="DL6" s="36">
        <f t="shared" si="12"/>
        <v>51.37</v>
      </c>
      <c r="DM6" s="36">
        <f t="shared" si="12"/>
        <v>46.27</v>
      </c>
      <c r="DN6" s="36">
        <f t="shared" si="12"/>
        <v>46.88</v>
      </c>
      <c r="DO6" s="36">
        <f t="shared" si="12"/>
        <v>46.94</v>
      </c>
      <c r="DP6" s="36">
        <f t="shared" si="12"/>
        <v>47.62</v>
      </c>
      <c r="DQ6" s="36">
        <f t="shared" si="12"/>
        <v>48.55</v>
      </c>
      <c r="DR6" s="35" t="str">
        <f>IF(DR7="","",IF(DR7="-","【-】","【"&amp;SUBSTITUTE(TEXT(DR7,"#,##0.00"),"-","△")&amp;"】"))</f>
        <v>【49.59】</v>
      </c>
      <c r="DS6" s="36">
        <f>IF(DS7="",NA(),DS7)</f>
        <v>15.14</v>
      </c>
      <c r="DT6" s="36">
        <f t="shared" ref="DT6:EB6" si="13">IF(DT7="",NA(),DT7)</f>
        <v>19.52</v>
      </c>
      <c r="DU6" s="36">
        <f t="shared" si="13"/>
        <v>21.17</v>
      </c>
      <c r="DV6" s="36">
        <f t="shared" si="13"/>
        <v>24.64</v>
      </c>
      <c r="DW6" s="36">
        <f t="shared" si="13"/>
        <v>25.26</v>
      </c>
      <c r="DX6" s="36">
        <f t="shared" si="13"/>
        <v>10.93</v>
      </c>
      <c r="DY6" s="36">
        <f t="shared" si="13"/>
        <v>13.39</v>
      </c>
      <c r="DZ6" s="36">
        <f t="shared" si="13"/>
        <v>14.48</v>
      </c>
      <c r="EA6" s="36">
        <f t="shared" si="13"/>
        <v>16.27</v>
      </c>
      <c r="EB6" s="36">
        <f t="shared" si="13"/>
        <v>17.11</v>
      </c>
      <c r="EC6" s="35" t="str">
        <f>IF(EC7="","",IF(EC7="-","【-】","【"&amp;SUBSTITUTE(TEXT(EC7,"#,##0.00"),"-","△")&amp;"】"))</f>
        <v>【19.44】</v>
      </c>
      <c r="ED6" s="36">
        <f>IF(ED7="",NA(),ED7)</f>
        <v>0.52</v>
      </c>
      <c r="EE6" s="36">
        <f t="shared" ref="EE6:EM6" si="14">IF(EE7="",NA(),EE7)</f>
        <v>0.31</v>
      </c>
      <c r="EF6" s="36">
        <f t="shared" si="14"/>
        <v>0.53</v>
      </c>
      <c r="EG6" s="36">
        <f t="shared" si="14"/>
        <v>0.38</v>
      </c>
      <c r="EH6" s="36">
        <f t="shared" si="14"/>
        <v>1.0900000000000001</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262102</v>
      </c>
      <c r="D7" s="38">
        <v>46</v>
      </c>
      <c r="E7" s="38">
        <v>1</v>
      </c>
      <c r="F7" s="38">
        <v>0</v>
      </c>
      <c r="G7" s="38">
        <v>1</v>
      </c>
      <c r="H7" s="38" t="s">
        <v>93</v>
      </c>
      <c r="I7" s="38" t="s">
        <v>94</v>
      </c>
      <c r="J7" s="38" t="s">
        <v>95</v>
      </c>
      <c r="K7" s="38" t="s">
        <v>96</v>
      </c>
      <c r="L7" s="38" t="s">
        <v>97</v>
      </c>
      <c r="M7" s="38" t="s">
        <v>98</v>
      </c>
      <c r="N7" s="39" t="s">
        <v>99</v>
      </c>
      <c r="O7" s="39">
        <v>63.45</v>
      </c>
      <c r="P7" s="39">
        <v>99.99</v>
      </c>
      <c r="Q7" s="39">
        <v>3187</v>
      </c>
      <c r="R7" s="39">
        <v>70969</v>
      </c>
      <c r="S7" s="39">
        <v>24.35</v>
      </c>
      <c r="T7" s="39">
        <v>2914.54</v>
      </c>
      <c r="U7" s="39">
        <v>70782</v>
      </c>
      <c r="V7" s="39">
        <v>15.85</v>
      </c>
      <c r="W7" s="39">
        <v>4465.74</v>
      </c>
      <c r="X7" s="39">
        <v>97.11</v>
      </c>
      <c r="Y7" s="39">
        <v>90.66</v>
      </c>
      <c r="Z7" s="39">
        <v>95.4</v>
      </c>
      <c r="AA7" s="39">
        <v>98.22</v>
      </c>
      <c r="AB7" s="39">
        <v>99.64</v>
      </c>
      <c r="AC7" s="39">
        <v>112.69</v>
      </c>
      <c r="AD7" s="39">
        <v>113.16</v>
      </c>
      <c r="AE7" s="39">
        <v>112.15</v>
      </c>
      <c r="AF7" s="39">
        <v>111.44</v>
      </c>
      <c r="AG7" s="39">
        <v>111.17</v>
      </c>
      <c r="AH7" s="39">
        <v>112.01</v>
      </c>
      <c r="AI7" s="39">
        <v>0</v>
      </c>
      <c r="AJ7" s="39">
        <v>7.78</v>
      </c>
      <c r="AK7" s="39">
        <v>6.92</v>
      </c>
      <c r="AL7" s="39">
        <v>4.17</v>
      </c>
      <c r="AM7" s="39">
        <v>4.7699999999999996</v>
      </c>
      <c r="AN7" s="39">
        <v>0.54</v>
      </c>
      <c r="AO7" s="39">
        <v>0.68</v>
      </c>
      <c r="AP7" s="39">
        <v>1</v>
      </c>
      <c r="AQ7" s="39">
        <v>1.03</v>
      </c>
      <c r="AR7" s="39">
        <v>0.78</v>
      </c>
      <c r="AS7" s="39">
        <v>1.08</v>
      </c>
      <c r="AT7" s="39">
        <v>320.11</v>
      </c>
      <c r="AU7" s="39">
        <v>328.31</v>
      </c>
      <c r="AV7" s="39">
        <v>167.12</v>
      </c>
      <c r="AW7" s="39">
        <v>211.23</v>
      </c>
      <c r="AX7" s="39">
        <v>242.54</v>
      </c>
      <c r="AY7" s="39">
        <v>346.59</v>
      </c>
      <c r="AZ7" s="39">
        <v>357.82</v>
      </c>
      <c r="BA7" s="39">
        <v>355.5</v>
      </c>
      <c r="BB7" s="39">
        <v>349.83</v>
      </c>
      <c r="BC7" s="39">
        <v>360.86</v>
      </c>
      <c r="BD7" s="39">
        <v>264.97000000000003</v>
      </c>
      <c r="BE7" s="39">
        <v>400.48</v>
      </c>
      <c r="BF7" s="39">
        <v>394.84</v>
      </c>
      <c r="BG7" s="39">
        <v>394.05</v>
      </c>
      <c r="BH7" s="39">
        <v>340.44</v>
      </c>
      <c r="BI7" s="39">
        <v>331.72</v>
      </c>
      <c r="BJ7" s="39">
        <v>312.02999999999997</v>
      </c>
      <c r="BK7" s="39">
        <v>307.45999999999998</v>
      </c>
      <c r="BL7" s="39">
        <v>312.58</v>
      </c>
      <c r="BM7" s="39">
        <v>314.87</v>
      </c>
      <c r="BN7" s="39">
        <v>309.27999999999997</v>
      </c>
      <c r="BO7" s="39">
        <v>266.61</v>
      </c>
      <c r="BP7" s="39">
        <v>88.37</v>
      </c>
      <c r="BQ7" s="39">
        <v>78.790000000000006</v>
      </c>
      <c r="BR7" s="39">
        <v>85.48</v>
      </c>
      <c r="BS7" s="39">
        <v>90.64</v>
      </c>
      <c r="BT7" s="39">
        <v>90.62</v>
      </c>
      <c r="BU7" s="39">
        <v>105.71</v>
      </c>
      <c r="BV7" s="39">
        <v>106.01</v>
      </c>
      <c r="BW7" s="39">
        <v>104.57</v>
      </c>
      <c r="BX7" s="39">
        <v>103.54</v>
      </c>
      <c r="BY7" s="39">
        <v>103.32</v>
      </c>
      <c r="BZ7" s="39">
        <v>103.24</v>
      </c>
      <c r="CA7" s="39">
        <v>162.69</v>
      </c>
      <c r="CB7" s="39">
        <v>183.27</v>
      </c>
      <c r="CC7" s="39">
        <v>168.82</v>
      </c>
      <c r="CD7" s="39">
        <v>181.77</v>
      </c>
      <c r="CE7" s="39">
        <v>185.26</v>
      </c>
      <c r="CF7" s="39">
        <v>162.15</v>
      </c>
      <c r="CG7" s="39">
        <v>162.24</v>
      </c>
      <c r="CH7" s="39">
        <v>165.47</v>
      </c>
      <c r="CI7" s="39">
        <v>167.46</v>
      </c>
      <c r="CJ7" s="39">
        <v>168.56</v>
      </c>
      <c r="CK7" s="39">
        <v>168.38</v>
      </c>
      <c r="CL7" s="39">
        <v>57.43</v>
      </c>
      <c r="CM7" s="39">
        <v>57.31</v>
      </c>
      <c r="CN7" s="39">
        <v>57.33</v>
      </c>
      <c r="CO7" s="39">
        <v>57.01</v>
      </c>
      <c r="CP7" s="39">
        <v>56.01</v>
      </c>
      <c r="CQ7" s="39">
        <v>59.34</v>
      </c>
      <c r="CR7" s="39">
        <v>59.11</v>
      </c>
      <c r="CS7" s="39">
        <v>59.74</v>
      </c>
      <c r="CT7" s="39">
        <v>59.46</v>
      </c>
      <c r="CU7" s="39">
        <v>59.51</v>
      </c>
      <c r="CV7" s="39">
        <v>60</v>
      </c>
      <c r="CW7" s="39">
        <v>97.69</v>
      </c>
      <c r="CX7" s="39">
        <v>98.59</v>
      </c>
      <c r="CY7" s="39">
        <v>97.94</v>
      </c>
      <c r="CZ7" s="39">
        <v>97.03</v>
      </c>
      <c r="DA7" s="39">
        <v>97.03</v>
      </c>
      <c r="DB7" s="39">
        <v>87.74</v>
      </c>
      <c r="DC7" s="39">
        <v>87.91</v>
      </c>
      <c r="DD7" s="39">
        <v>87.28</v>
      </c>
      <c r="DE7" s="39">
        <v>87.41</v>
      </c>
      <c r="DF7" s="39">
        <v>87.08</v>
      </c>
      <c r="DG7" s="39">
        <v>89.8</v>
      </c>
      <c r="DH7" s="39">
        <v>47.18</v>
      </c>
      <c r="DI7" s="39">
        <v>48.21</v>
      </c>
      <c r="DJ7" s="39">
        <v>47.88</v>
      </c>
      <c r="DK7" s="39">
        <v>49.59</v>
      </c>
      <c r="DL7" s="39">
        <v>51.37</v>
      </c>
      <c r="DM7" s="39">
        <v>46.27</v>
      </c>
      <c r="DN7" s="39">
        <v>46.88</v>
      </c>
      <c r="DO7" s="39">
        <v>46.94</v>
      </c>
      <c r="DP7" s="39">
        <v>47.62</v>
      </c>
      <c r="DQ7" s="39">
        <v>48.55</v>
      </c>
      <c r="DR7" s="39">
        <v>49.59</v>
      </c>
      <c r="DS7" s="39">
        <v>15.14</v>
      </c>
      <c r="DT7" s="39">
        <v>19.52</v>
      </c>
      <c r="DU7" s="39">
        <v>21.17</v>
      </c>
      <c r="DV7" s="39">
        <v>24.64</v>
      </c>
      <c r="DW7" s="39">
        <v>25.26</v>
      </c>
      <c r="DX7" s="39">
        <v>10.93</v>
      </c>
      <c r="DY7" s="39">
        <v>13.39</v>
      </c>
      <c r="DZ7" s="39">
        <v>14.48</v>
      </c>
      <c r="EA7" s="39">
        <v>16.27</v>
      </c>
      <c r="EB7" s="39">
        <v>17.11</v>
      </c>
      <c r="EC7" s="39">
        <v>19.440000000000001</v>
      </c>
      <c r="ED7" s="39">
        <v>0.52</v>
      </c>
      <c r="EE7" s="39">
        <v>0.31</v>
      </c>
      <c r="EF7" s="39">
        <v>0.53</v>
      </c>
      <c r="EG7" s="39">
        <v>0.38</v>
      </c>
      <c r="EH7" s="39">
        <v>1.0900000000000001</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久本 宙</dc:creator>
  <cp:lastModifiedBy>北山　大輔</cp:lastModifiedBy>
  <cp:lastPrinted>2021-02-12T02:26:30Z</cp:lastPrinted>
  <dcterms:created xsi:type="dcterms:W3CDTF">2021-01-15T09:52:20Z</dcterms:created>
  <dcterms:modified xsi:type="dcterms:W3CDTF">2021-02-12T02:26:34Z</dcterms:modified>
</cp:coreProperties>
</file>