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srwin10\redirectmain$\1453\Desktop\08城陽市\水道（法適用）\"/>
    </mc:Choice>
  </mc:AlternateContent>
  <workbookProtection workbookAlgorithmName="SHA-512" workbookHashValue="4dZY48xyOoJoF0ZTZhqfwUxqIvUOCpVhT1gpxSG6q3HXqbJ4SsmzfCsXGHytL5yZIcyVAJy/eiSngPVbBM2Ugw==" workbookSaltValue="TyiqSkBHdYtBQeAERAu1mA==" workbookSpinCount="100000" lockStructure="1"/>
  <bookViews>
    <workbookView xWindow="0" yWindow="0" windowWidth="15360" windowHeight="7635"/>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<sst xmlns="http://schemas.openxmlformats.org/spreadsheetml/2006/main" count="228" uniqueCount="113">
  <si>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</si>
  <si>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</si>
  <si>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</si>
  <si>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</si>
  <si>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</si>
  <si>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</si>
  <si>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</si>
  <si>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</si>
  <si>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</si>
  <si>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</si>
  <si>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</si>
  <si>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</si>
  <si>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</si>
  <si>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</si>
  <si>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</si>
  <si>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</si>
  <si>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</si>
  <si>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</si>
  <si>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</si>
  <si>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</si>
  <si>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</si>
  <si>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</si>
  <si>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</si>
  <si>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</si>
  <si>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</si>
  <si>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</si>
  <si>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</si>
  <si>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</si>
  <si>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</si>
  <si>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</si>
  <si>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</si>
  <si>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</si>
  <si>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</si>
  <si>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</si>
  <si>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</si>
  <si>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</si>
  <si>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</si>
  <si>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</si>
  <si>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</si>
  <si>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</si>
  <si>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</si>
  <si>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</si>
  <si>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</si>
  <si>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</si>
  <si>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</si>
  <si>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</si>
  <si>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</si>
  <si>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</si>
  <si>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</si>
  <si>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</si>
  <si>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</si>
  <si>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</si>
  <si>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</si>
  <si>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</si>
  <si>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</si>
  <si>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</si>
  <si>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</si>
  <si>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</si>
  <si>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</si>
  <si>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</si>
  <si>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</si>
  <si>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</si>
  <si>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</si>
  <si>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</si>
  <si>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</si>
  <si>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</si>
  <si>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</si>
  <si>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</si>
  <si>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</si>
  <si>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</si>
  <si>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</si>
  <si>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</si>
  <si>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</si>
  <si>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</si>
  <si>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</si>
  <si>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</si>
  <si>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</si>
  <si>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</si>
  <si>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</si>
  <si>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</si>
  <si>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</si>
  <si>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</si>
  <si>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</si>
  <si>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</si>
  <si>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</si>
  <si>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</si>
  <si>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</si>
  <si>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</si>
  <si>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</si>
  <si>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</si>
  <si>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</si>
  <si>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</si>
  <si>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城陽市</t>
  </si>
  <si>
    <t>法適用</t>
  </si>
  <si>
    <t>水道事業</t>
  </si>
  <si>
    <t>末端給水事業</t>
  </si>
  <si>
    <t>A4</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</si>
  <si>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</si>
  <si>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</si>
  <si>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</si>
  <si>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</si>
  <si>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</si>
  <si>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</si>
  <si>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</si>
  <si>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</si>
  <si>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</si>
  <si>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</si>
  <si>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</si>
  <si>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</si>
  <si>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</si>
  <si>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当市では、市域の開発が進んだ昭和50年代に建設した施設や管路が多く、建設後相当年数経過している。
　全国的にも古い水道管は、老朽化による破損等で大規模漏水といった問題を生じさせているほか、耐震性能にも問題があることから、早急な更新が必要であると認識しており、基幹管路の耐震化を図ったことで、③管路更新率は前年度に比べ大幅に良化している。
　しかしながら、①有形固定資産減価償却率や耐用年数超過管路の割合を示す②管路経年化率は、他団体と比べ依然として高い水準にある。</t>
    <rPh sb="159" eb="161">
      <t>オオハバ</t>
    </rPh>
    <phoneticPr fontId="4"/>
  </si>
  <si>
    <t>　当市では、管路や施設の耐震化・更新を図る必要があったことから、安定的に継続した事業運営を実施するために、平成30年度に水道事業ビジョンを策定し、また平成31年4月1日から平均23%の水道料金改定を行っている。
　今後は水道事業ビジョンに基づき、基幹管路の耐震化や水道事業の持続的な経営等を着実に実施することとしている。</t>
    <rPh sb="21" eb="23">
      <t>ヒツヨウ</t>
    </rPh>
    <rPh sb="32" eb="35">
      <t>アンテイテキ</t>
    </rPh>
    <rPh sb="36" eb="38">
      <t>ケイゾク</t>
    </rPh>
    <rPh sb="40" eb="42">
      <t>ジギョウ</t>
    </rPh>
    <rPh sb="42" eb="44">
      <t>ウンエイ</t>
    </rPh>
    <rPh sb="45" eb="47">
      <t>ジッシ</t>
    </rPh>
    <rPh sb="107" eb="109">
      <t>コンゴ</t>
    </rPh>
    <rPh sb="119" eb="120">
      <t>モト</t>
    </rPh>
    <phoneticPr fontId="4"/>
  </si>
  <si>
    <t>　城陽市水道事業では、過去5年間において①経常収支比率100%以上を維持しており、平成31年4月1日から水道料金改定を行ったことにより、令和元年度は大幅に良化している。また、昨年度に引き続き、②累積欠損金比率が0%となっていることに加え、短期的な債務に対する支払い能力を示す③流動比率も年々良化傾向にある。
　一方で、債務残高を示す④企業債残高対給水収益比率について、水道料金の改定により昨年度よりは減少したが、依然として他団体よりも高い水準となっているため、引き続き企業債の抑制を行っていく。
　収益面では、⑤料金回収率について、昨年度までは給水に係る費用が給水収益で賄えていない状態が続いていたが、水道料金改定により100%を上回っている。⑥給水原価はほぼ横ばいで、他団体よりも低く抑えられている。今後も適切な料金水準を維持していく。
　給水人口の減少等により配水量が減少しているため、⑦施設利用率はほぼ横ばいで推移しているものの、⑧有収率は依然として高水準を保っており、施設の稼働を収益に結びつけることができている。</t>
    <rPh sb="11" eb="13">
      <t>カコ</t>
    </rPh>
    <rPh sb="14" eb="15">
      <t>ネン</t>
    </rPh>
    <rPh sb="15" eb="16">
      <t>カン</t>
    </rPh>
    <rPh sb="34" eb="36">
      <t>イジ</t>
    </rPh>
    <rPh sb="41" eb="43">
      <t>ヘイセイ</t>
    </rPh>
    <rPh sb="45" eb="46">
      <t>ネン</t>
    </rPh>
    <rPh sb="47" eb="48">
      <t>ガツ</t>
    </rPh>
    <rPh sb="49" eb="50">
      <t>ヒ</t>
    </rPh>
    <rPh sb="52" eb="54">
      <t>スイドウ</t>
    </rPh>
    <rPh sb="54" eb="56">
      <t>リョウキン</t>
    </rPh>
    <rPh sb="56" eb="58">
      <t>カイテイ</t>
    </rPh>
    <rPh sb="59" eb="60">
      <t>オコナ</t>
    </rPh>
    <rPh sb="68" eb="70">
      <t>レイワ</t>
    </rPh>
    <rPh sb="70" eb="72">
      <t>ガンネン</t>
    </rPh>
    <rPh sb="72" eb="73">
      <t>ド</t>
    </rPh>
    <rPh sb="74" eb="76">
      <t>オオハバ</t>
    </rPh>
    <rPh sb="77" eb="79">
      <t>リョウカ</t>
    </rPh>
    <rPh sb="87" eb="90">
      <t>サクネンド</t>
    </rPh>
    <rPh sb="91" eb="92">
      <t>ヒ</t>
    </rPh>
    <rPh sb="93" eb="94">
      <t>ツヅ</t>
    </rPh>
    <rPh sb="184" eb="186">
      <t>スイドウ</t>
    </rPh>
    <rPh sb="186" eb="188">
      <t>リョウキン</t>
    </rPh>
    <rPh sb="189" eb="191">
      <t>カイテイ</t>
    </rPh>
    <rPh sb="194" eb="197">
      <t>サクネンド</t>
    </rPh>
    <rPh sb="200" eb="202">
      <t>ゲンショウ</t>
    </rPh>
    <rPh sb="230" eb="231">
      <t>ヒ</t>
    </rPh>
    <rPh sb="232" eb="233">
      <t>ツヅ</t>
    </rPh>
    <rPh sb="234" eb="236">
      <t>キギョウ</t>
    </rPh>
    <rPh sb="236" eb="237">
      <t>サイ</t>
    </rPh>
    <rPh sb="238" eb="240">
      <t>ヨクセイ</t>
    </rPh>
    <rPh sb="241" eb="242">
      <t>オコナ</t>
    </rPh>
    <rPh sb="267" eb="270">
      <t>サクネンド</t>
    </rPh>
    <rPh sb="302" eb="304">
      <t>スイドウ</t>
    </rPh>
    <rPh sb="304" eb="306">
      <t>リョウキン</t>
    </rPh>
    <rPh sb="306" eb="308">
      <t>カイテイ</t>
    </rPh>
    <rPh sb="316" eb="318">
      <t>ウワマワ</t>
    </rPh>
    <rPh sb="324" eb="326">
      <t>キュウスイ</t>
    </rPh>
    <rPh sb="326" eb="328">
      <t>ゲンカ</t>
    </rPh>
    <rPh sb="331" eb="332">
      <t>ヨコ</t>
    </rPh>
    <rPh sb="336" eb="337">
      <t>タ</t>
    </rPh>
    <rPh sb="337" eb="339">
      <t>ダンタイ</t>
    </rPh>
    <rPh sb="342" eb="343">
      <t>ヒク</t>
    </rPh>
    <rPh sb="344" eb="345">
      <t>オサ</t>
    </rPh>
    <rPh sb="352" eb="354">
      <t>コンゴ</t>
    </rPh>
    <rPh sb="355" eb="357">
      <t>テキセツ</t>
    </rPh>
    <rPh sb="358" eb="360">
      <t>リョウキン</t>
    </rPh>
    <rPh sb="360" eb="362">
      <t>スイジュン</t>
    </rPh>
    <rPh sb="363" eb="365">
      <t>イジ</t>
    </rPh>
    <rPh sb="406" eb="407">
      <t>ヨコ</t>
    </rPh>
    <rPh sb="410" eb="412">
      <t>スイイ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</si>
</sst>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0.57999999999999996</c:v>
                </c:pt>
                <c:pt idx="1">
                  <c:v>0.52</c:v>
                </c:pt>
                <c:pt idx="2">
                  <c:v>0.26</c:v>
                </c:pt>
                <c:pt idx="3">
                  <c:v>0.99</c:v>
                </c:pt>
                <c:pt idx="4">
                  <c:v>2.0099999999999998</c:v>
                </c:pt>
              </c:numCache>
            </c:numRef>
          </c:val>
          <c:extLst xmlns:c16r2="http://schemas.microsoft.com/office/drawing/2015/06/chart">
            <c:ext xmlns:c16="http://schemas.microsoft.com/office/drawing/2014/chart" uri="{C3380CC4-5D6E-409C-BE32-E72D297353CC}">
              <c16:uniqueId val="{00000000-8FBF-4393-A42E-C08E4028D2AC}"/>
            </c:ext>
          </c:extLst>
        </c:ser>
        <c:dLbls>
          <c:showLegendKey val="0"/>
          <c:showVal val="0"/>
          <c:showCatName val="0"/>
          <c:showSerName val="0"/>
          <c:showPercent val="0"/>
          <c:showBubbleSize val="0"/>
        </c:dLbls>
        <c:gapWidth val="150"/>
        <c:axId val="363465168"/>
        <c:axId val="361975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0.71</c:v>
                </c:pt>
                <c:pt idx="2">
                  <c:v>0.75</c:v>
                </c:pt>
                <c:pt idx="3">
                  <c:v>0.63</c:v>
                </c:pt>
                <c:pt idx="4">
                  <c:v>0.63</c:v>
                </c:pt>
              </c:numCache>
            </c:numRef>
          </c:val>
          <c:smooth val="0"/>
          <c:extLst xmlns:c16r2="http://schemas.microsoft.com/office/drawing/2015/06/chart">
            <c:ext xmlns:c16="http://schemas.microsoft.com/office/drawing/2014/chart" uri="{C3380CC4-5D6E-409C-BE32-E72D297353CC}">
              <c16:uniqueId val="{00000001-8FBF-4393-A42E-C08E4028D2AC}"/>
            </c:ext>
          </c:extLst>
        </c:ser>
        <c:dLbls>
          <c:showLegendKey val="0"/>
          <c:showVal val="0"/>
          <c:showCatName val="0"/>
          <c:showSerName val="0"/>
          <c:showPercent val="0"/>
          <c:showBubbleSize val="0"/>
        </c:dLbls>
        <c:marker val="1"/>
        <c:smooth val="0"/>
        <c:axId val="363465168"/>
        <c:axId val="361975344"/>
      </c:lineChart>
      <c:dateAx>
        <c:axId val="363465168"/>
        <c:scaling>
          <c:orientation val="minMax"/>
        </c:scaling>
        <c:delete val="1"/>
        <c:axPos val="b"/>
        <c:numFmt formatCode="&quot;H&quot;yy" sourceLinked="1"/>
        <c:majorTickMark val="none"/>
        <c:minorTickMark val="none"/>
        <c:tickLblPos val="none"/>
        <c:crossAx val="361975344"/>
        <c:crosses val="autoZero"/>
        <c:auto val="1"/>
        <c:lblOffset val="100"/>
        <c:baseTimeUnit val="years"/>
      </c:dateAx>
      <c:valAx>
        <c:axId val="361975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465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50</c:v>
                </c:pt>
                <c:pt idx="1">
                  <c:v>49.68</c:v>
                </c:pt>
                <c:pt idx="2">
                  <c:v>49.26</c:v>
                </c:pt>
                <c:pt idx="3">
                  <c:v>48.88</c:v>
                </c:pt>
                <c:pt idx="4">
                  <c:v>48.54</c:v>
                </c:pt>
              </c:numCache>
            </c:numRef>
          </c:val>
          <c:extLst xmlns:c16r2="http://schemas.microsoft.com/office/drawing/2015/06/chart">
            <c:ext xmlns:c16="http://schemas.microsoft.com/office/drawing/2014/chart" uri="{C3380CC4-5D6E-409C-BE32-E72D297353CC}">
              <c16:uniqueId val="{00000000-3B76-4A0C-9724-9303240B9BBF}"/>
            </c:ext>
          </c:extLst>
        </c:ser>
        <c:dLbls>
          <c:showLegendKey val="0"/>
          <c:showVal val="0"/>
          <c:showCatName val="0"/>
          <c:showSerName val="0"/>
          <c:showPercent val="0"/>
          <c:showBubbleSize val="0"/>
        </c:dLbls>
        <c:gapWidth val="150"/>
        <c:axId val="363670440"/>
        <c:axId val="363673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59.34</c:v>
                </c:pt>
                <c:pt idx="1">
                  <c:v>59.11</c:v>
                </c:pt>
                <c:pt idx="2">
                  <c:v>59.74</c:v>
                </c:pt>
                <c:pt idx="3">
                  <c:v>59.46</c:v>
                </c:pt>
                <c:pt idx="4">
                  <c:v>59.51</c:v>
                </c:pt>
              </c:numCache>
            </c:numRef>
          </c:val>
          <c:smooth val="0"/>
          <c:extLst xmlns:c16r2="http://schemas.microsoft.com/office/drawing/2015/06/chart">
            <c:ext xmlns:c16="http://schemas.microsoft.com/office/drawing/2014/chart" uri="{C3380CC4-5D6E-409C-BE32-E72D297353CC}">
              <c16:uniqueId val="{00000001-3B76-4A0C-9724-9303240B9BBF}"/>
            </c:ext>
          </c:extLst>
        </c:ser>
        <c:dLbls>
          <c:showLegendKey val="0"/>
          <c:showVal val="0"/>
          <c:showCatName val="0"/>
          <c:showSerName val="0"/>
          <c:showPercent val="0"/>
          <c:showBubbleSize val="0"/>
        </c:dLbls>
        <c:marker val="1"/>
        <c:smooth val="0"/>
        <c:axId val="363670440"/>
        <c:axId val="363673184"/>
      </c:lineChart>
      <c:dateAx>
        <c:axId val="363670440"/>
        <c:scaling>
          <c:orientation val="minMax"/>
        </c:scaling>
        <c:delete val="1"/>
        <c:axPos val="b"/>
        <c:numFmt formatCode="&quot;H&quot;yy" sourceLinked="1"/>
        <c:majorTickMark val="none"/>
        <c:minorTickMark val="none"/>
        <c:tickLblPos val="none"/>
        <c:crossAx val="363673184"/>
        <c:crosses val="autoZero"/>
        <c:auto val="1"/>
        <c:lblOffset val="100"/>
        <c:baseTimeUnit val="years"/>
      </c:dateAx>
      <c:valAx>
        <c:axId val="363673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670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98.41</c:v>
                </c:pt>
                <c:pt idx="1">
                  <c:v>98.5</c:v>
                </c:pt>
                <c:pt idx="2">
                  <c:v>98.18</c:v>
                </c:pt>
                <c:pt idx="3">
                  <c:v>98.37</c:v>
                </c:pt>
                <c:pt idx="4">
                  <c:v>96.86</c:v>
                </c:pt>
              </c:numCache>
            </c:numRef>
          </c:val>
          <c:extLst xmlns:c16r2="http://schemas.microsoft.com/office/drawing/2015/06/chart">
            <c:ext xmlns:c16="http://schemas.microsoft.com/office/drawing/2014/chart" uri="{C3380CC4-5D6E-409C-BE32-E72D297353CC}">
              <c16:uniqueId val="{00000000-C6F2-48DC-984E-DCB90A809AC8}"/>
            </c:ext>
          </c:extLst>
        </c:ser>
        <c:dLbls>
          <c:showLegendKey val="0"/>
          <c:showVal val="0"/>
          <c:showCatName val="0"/>
          <c:showSerName val="0"/>
          <c:showPercent val="0"/>
          <c:showBubbleSize val="0"/>
        </c:dLbls>
        <c:gapWidth val="150"/>
        <c:axId val="363672400"/>
        <c:axId val="363675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87.74</c:v>
                </c:pt>
                <c:pt idx="1">
                  <c:v>87.91</c:v>
                </c:pt>
                <c:pt idx="2">
                  <c:v>87.28</c:v>
                </c:pt>
                <c:pt idx="3">
                  <c:v>87.41</c:v>
                </c:pt>
                <c:pt idx="4">
                  <c:v>87.08</c:v>
                </c:pt>
              </c:numCache>
            </c:numRef>
          </c:val>
          <c:smooth val="0"/>
          <c:extLst xmlns:c16r2="http://schemas.microsoft.com/office/drawing/2015/06/chart">
            <c:ext xmlns:c16="http://schemas.microsoft.com/office/drawing/2014/chart" uri="{C3380CC4-5D6E-409C-BE32-E72D297353CC}">
              <c16:uniqueId val="{00000001-C6F2-48DC-984E-DCB90A809AC8}"/>
            </c:ext>
          </c:extLst>
        </c:ser>
        <c:dLbls>
          <c:showLegendKey val="0"/>
          <c:showVal val="0"/>
          <c:showCatName val="0"/>
          <c:showSerName val="0"/>
          <c:showPercent val="0"/>
          <c:showBubbleSize val="0"/>
        </c:dLbls>
        <c:marker val="1"/>
        <c:smooth val="0"/>
        <c:axId val="363672400"/>
        <c:axId val="363675536"/>
      </c:lineChart>
      <c:dateAx>
        <c:axId val="363672400"/>
        <c:scaling>
          <c:orientation val="minMax"/>
        </c:scaling>
        <c:delete val="1"/>
        <c:axPos val="b"/>
        <c:numFmt formatCode="&quot;H&quot;yy" sourceLinked="1"/>
        <c:majorTickMark val="none"/>
        <c:minorTickMark val="none"/>
        <c:tickLblPos val="none"/>
        <c:crossAx val="363675536"/>
        <c:crosses val="autoZero"/>
        <c:auto val="1"/>
        <c:lblOffset val="100"/>
        <c:baseTimeUnit val="years"/>
      </c:dateAx>
      <c:valAx>
        <c:axId val="363675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672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116.22</c:v>
                </c:pt>
                <c:pt idx="1">
                  <c:v>108.71</c:v>
                </c:pt>
                <c:pt idx="2">
                  <c:v>110.03</c:v>
                </c:pt>
                <c:pt idx="3">
                  <c:v>107.18</c:v>
                </c:pt>
                <c:pt idx="4">
                  <c:v>124.95</c:v>
                </c:pt>
              </c:numCache>
            </c:numRef>
          </c:val>
          <c:extLst xmlns:c16r2="http://schemas.microsoft.com/office/drawing/2015/06/chart">
            <c:ext xmlns:c16="http://schemas.microsoft.com/office/drawing/2014/chart" uri="{C3380CC4-5D6E-409C-BE32-E72D297353CC}">
              <c16:uniqueId val="{00000000-9787-4C22-91E8-C619AC3F7B51}"/>
            </c:ext>
          </c:extLst>
        </c:ser>
        <c:dLbls>
          <c:showLegendKey val="0"/>
          <c:showVal val="0"/>
          <c:showCatName val="0"/>
          <c:showSerName val="0"/>
          <c:showPercent val="0"/>
          <c:showBubbleSize val="0"/>
        </c:dLbls>
        <c:gapWidth val="150"/>
        <c:axId val="361977304"/>
        <c:axId val="361974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112.69</c:v>
                </c:pt>
                <c:pt idx="1">
                  <c:v>113.16</c:v>
                </c:pt>
                <c:pt idx="2">
                  <c:v>112.15</c:v>
                </c:pt>
                <c:pt idx="3">
                  <c:v>111.44</c:v>
                </c:pt>
                <c:pt idx="4">
                  <c:v>111.17</c:v>
                </c:pt>
              </c:numCache>
            </c:numRef>
          </c:val>
          <c:smooth val="0"/>
          <c:extLst xmlns:c16r2="http://schemas.microsoft.com/office/drawing/2015/06/chart">
            <c:ext xmlns:c16="http://schemas.microsoft.com/office/drawing/2014/chart" uri="{C3380CC4-5D6E-409C-BE32-E72D297353CC}">
              <c16:uniqueId val="{00000001-9787-4C22-91E8-C619AC3F7B51}"/>
            </c:ext>
          </c:extLst>
        </c:ser>
        <c:dLbls>
          <c:showLegendKey val="0"/>
          <c:showVal val="0"/>
          <c:showCatName val="0"/>
          <c:showSerName val="0"/>
          <c:showPercent val="0"/>
          <c:showBubbleSize val="0"/>
        </c:dLbls>
        <c:marker val="1"/>
        <c:smooth val="0"/>
        <c:axId val="361977304"/>
        <c:axId val="361974560"/>
      </c:lineChart>
      <c:dateAx>
        <c:axId val="361977304"/>
        <c:scaling>
          <c:orientation val="minMax"/>
        </c:scaling>
        <c:delete val="1"/>
        <c:axPos val="b"/>
        <c:numFmt formatCode="&quot;H&quot;yy" sourceLinked="1"/>
        <c:majorTickMark val="none"/>
        <c:minorTickMark val="none"/>
        <c:tickLblPos val="none"/>
        <c:crossAx val="361974560"/>
        <c:crosses val="autoZero"/>
        <c:auto val="1"/>
        <c:lblOffset val="100"/>
        <c:baseTimeUnit val="years"/>
      </c:dateAx>
      <c:valAx>
        <c:axId val="3619745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61977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50.23</c:v>
                </c:pt>
                <c:pt idx="1">
                  <c:v>49.11</c:v>
                </c:pt>
                <c:pt idx="2">
                  <c:v>50.22</c:v>
                </c:pt>
                <c:pt idx="3">
                  <c:v>51.24</c:v>
                </c:pt>
                <c:pt idx="4">
                  <c:v>52.18</c:v>
                </c:pt>
              </c:numCache>
            </c:numRef>
          </c:val>
          <c:extLst xmlns:c16r2="http://schemas.microsoft.com/office/drawing/2015/06/chart">
            <c:ext xmlns:c16="http://schemas.microsoft.com/office/drawing/2014/chart" uri="{C3380CC4-5D6E-409C-BE32-E72D297353CC}">
              <c16:uniqueId val="{00000000-0EFC-446C-AE10-F087E4ED2E23}"/>
            </c:ext>
          </c:extLst>
        </c:ser>
        <c:dLbls>
          <c:showLegendKey val="0"/>
          <c:showVal val="0"/>
          <c:showCatName val="0"/>
          <c:showSerName val="0"/>
          <c:showPercent val="0"/>
          <c:showBubbleSize val="0"/>
        </c:dLbls>
        <c:gapWidth val="150"/>
        <c:axId val="363897920"/>
        <c:axId val="363897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46.27</c:v>
                </c:pt>
                <c:pt idx="1">
                  <c:v>46.88</c:v>
                </c:pt>
                <c:pt idx="2">
                  <c:v>46.94</c:v>
                </c:pt>
                <c:pt idx="3">
                  <c:v>47.62</c:v>
                </c:pt>
                <c:pt idx="4">
                  <c:v>48.55</c:v>
                </c:pt>
              </c:numCache>
            </c:numRef>
          </c:val>
          <c:smooth val="0"/>
          <c:extLst xmlns:c16r2="http://schemas.microsoft.com/office/drawing/2015/06/chart">
            <c:ext xmlns:c16="http://schemas.microsoft.com/office/drawing/2014/chart" uri="{C3380CC4-5D6E-409C-BE32-E72D297353CC}">
              <c16:uniqueId val="{00000001-0EFC-446C-AE10-F087E4ED2E23}"/>
            </c:ext>
          </c:extLst>
        </c:ser>
        <c:dLbls>
          <c:showLegendKey val="0"/>
          <c:showVal val="0"/>
          <c:showCatName val="0"/>
          <c:showSerName val="0"/>
          <c:showPercent val="0"/>
          <c:showBubbleSize val="0"/>
        </c:dLbls>
        <c:marker val="1"/>
        <c:smooth val="0"/>
        <c:axId val="363897920"/>
        <c:axId val="363897136"/>
      </c:lineChart>
      <c:dateAx>
        <c:axId val="363897920"/>
        <c:scaling>
          <c:orientation val="minMax"/>
        </c:scaling>
        <c:delete val="1"/>
        <c:axPos val="b"/>
        <c:numFmt formatCode="&quot;H&quot;yy" sourceLinked="1"/>
        <c:majorTickMark val="none"/>
        <c:minorTickMark val="none"/>
        <c:tickLblPos val="none"/>
        <c:crossAx val="363897136"/>
        <c:crosses val="autoZero"/>
        <c:auto val="1"/>
        <c:lblOffset val="100"/>
        <c:baseTimeUnit val="years"/>
      </c:dateAx>
      <c:valAx>
        <c:axId val="363897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897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19.21</c:v>
                </c:pt>
                <c:pt idx="1">
                  <c:v>23.11</c:v>
                </c:pt>
                <c:pt idx="2">
                  <c:v>24.61</c:v>
                </c:pt>
                <c:pt idx="3">
                  <c:v>26.9</c:v>
                </c:pt>
                <c:pt idx="4">
                  <c:v>29.36</c:v>
                </c:pt>
              </c:numCache>
            </c:numRef>
          </c:val>
          <c:extLst xmlns:c16r2="http://schemas.microsoft.com/office/drawing/2015/06/chart">
            <c:ext xmlns:c16="http://schemas.microsoft.com/office/drawing/2014/chart" uri="{C3380CC4-5D6E-409C-BE32-E72D297353CC}">
              <c16:uniqueId val="{00000000-B860-49DB-B13D-EA4451F6AA51}"/>
            </c:ext>
          </c:extLst>
        </c:ser>
        <c:dLbls>
          <c:showLegendKey val="0"/>
          <c:showVal val="0"/>
          <c:showCatName val="0"/>
          <c:showSerName val="0"/>
          <c:showPercent val="0"/>
          <c:showBubbleSize val="0"/>
        </c:dLbls>
        <c:gapWidth val="150"/>
        <c:axId val="363899488"/>
        <c:axId val="363898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10.93</c:v>
                </c:pt>
                <c:pt idx="1">
                  <c:v>13.39</c:v>
                </c:pt>
                <c:pt idx="2">
                  <c:v>14.48</c:v>
                </c:pt>
                <c:pt idx="3">
                  <c:v>16.27</c:v>
                </c:pt>
                <c:pt idx="4">
                  <c:v>17.11</c:v>
                </c:pt>
              </c:numCache>
            </c:numRef>
          </c:val>
          <c:smooth val="0"/>
          <c:extLst xmlns:c16r2="http://schemas.microsoft.com/office/drawing/2015/06/chart">
            <c:ext xmlns:c16="http://schemas.microsoft.com/office/drawing/2014/chart" uri="{C3380CC4-5D6E-409C-BE32-E72D297353CC}">
              <c16:uniqueId val="{00000001-B860-49DB-B13D-EA4451F6AA51}"/>
            </c:ext>
          </c:extLst>
        </c:ser>
        <c:dLbls>
          <c:showLegendKey val="0"/>
          <c:showVal val="0"/>
          <c:showCatName val="0"/>
          <c:showSerName val="0"/>
          <c:showPercent val="0"/>
          <c:showBubbleSize val="0"/>
        </c:dLbls>
        <c:marker val="1"/>
        <c:smooth val="0"/>
        <c:axId val="363899488"/>
        <c:axId val="363898704"/>
      </c:lineChart>
      <c:dateAx>
        <c:axId val="363899488"/>
        <c:scaling>
          <c:orientation val="minMax"/>
        </c:scaling>
        <c:delete val="1"/>
        <c:axPos val="b"/>
        <c:numFmt formatCode="&quot;H&quot;yy" sourceLinked="1"/>
        <c:majorTickMark val="none"/>
        <c:minorTickMark val="none"/>
        <c:tickLblPos val="none"/>
        <c:crossAx val="363898704"/>
        <c:crosses val="autoZero"/>
        <c:auto val="1"/>
        <c:lblOffset val="100"/>
        <c:baseTimeUnit val="years"/>
      </c:dateAx>
      <c:valAx>
        <c:axId val="363898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899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3486-417E-BFF3-FFAAB7139C62}"/>
            </c:ext>
          </c:extLst>
        </c:ser>
        <c:dLbls>
          <c:showLegendKey val="0"/>
          <c:showVal val="0"/>
          <c:showCatName val="0"/>
          <c:showSerName val="0"/>
          <c:showPercent val="0"/>
          <c:showBubbleSize val="0"/>
        </c:dLbls>
        <c:gapWidth val="150"/>
        <c:axId val="363901840"/>
        <c:axId val="363900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0.54</c:v>
                </c:pt>
                <c:pt idx="1">
                  <c:v>0.68</c:v>
                </c:pt>
                <c:pt idx="2">
                  <c:v>1</c:v>
                </c:pt>
                <c:pt idx="3">
                  <c:v>1.03</c:v>
                </c:pt>
                <c:pt idx="4">
                  <c:v>0.78</c:v>
                </c:pt>
              </c:numCache>
            </c:numRef>
          </c:val>
          <c:smooth val="0"/>
          <c:extLst xmlns:c16r2="http://schemas.microsoft.com/office/drawing/2015/06/chart">
            <c:ext xmlns:c16="http://schemas.microsoft.com/office/drawing/2014/chart" uri="{C3380CC4-5D6E-409C-BE32-E72D297353CC}">
              <c16:uniqueId val="{00000001-3486-417E-BFF3-FFAAB7139C62}"/>
            </c:ext>
          </c:extLst>
        </c:ser>
        <c:dLbls>
          <c:showLegendKey val="0"/>
          <c:showVal val="0"/>
          <c:showCatName val="0"/>
          <c:showSerName val="0"/>
          <c:showPercent val="0"/>
          <c:showBubbleSize val="0"/>
        </c:dLbls>
        <c:marker val="1"/>
        <c:smooth val="0"/>
        <c:axId val="363901840"/>
        <c:axId val="363900272"/>
      </c:lineChart>
      <c:dateAx>
        <c:axId val="363901840"/>
        <c:scaling>
          <c:orientation val="minMax"/>
        </c:scaling>
        <c:delete val="1"/>
        <c:axPos val="b"/>
        <c:numFmt formatCode="&quot;H&quot;yy" sourceLinked="1"/>
        <c:majorTickMark val="none"/>
        <c:minorTickMark val="none"/>
        <c:tickLblPos val="none"/>
        <c:crossAx val="363900272"/>
        <c:crosses val="autoZero"/>
        <c:auto val="1"/>
        <c:lblOffset val="100"/>
        <c:baseTimeUnit val="years"/>
      </c:dateAx>
      <c:valAx>
        <c:axId val="3639002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63901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159.51</c:v>
                </c:pt>
                <c:pt idx="1">
                  <c:v>212.82</c:v>
                </c:pt>
                <c:pt idx="2">
                  <c:v>282.64999999999998</c:v>
                </c:pt>
                <c:pt idx="3">
                  <c:v>319.02999999999997</c:v>
                </c:pt>
                <c:pt idx="4">
                  <c:v>354.61</c:v>
                </c:pt>
              </c:numCache>
            </c:numRef>
          </c:val>
          <c:extLst xmlns:c16r2="http://schemas.microsoft.com/office/drawing/2015/06/chart">
            <c:ext xmlns:c16="http://schemas.microsoft.com/office/drawing/2014/chart" uri="{C3380CC4-5D6E-409C-BE32-E72D297353CC}">
              <c16:uniqueId val="{00000000-3C79-448A-89D1-92A3DDE4BA23}"/>
            </c:ext>
          </c:extLst>
        </c:ser>
        <c:dLbls>
          <c:showLegendKey val="0"/>
          <c:showVal val="0"/>
          <c:showCatName val="0"/>
          <c:showSerName val="0"/>
          <c:showPercent val="0"/>
          <c:showBubbleSize val="0"/>
        </c:dLbls>
        <c:gapWidth val="150"/>
        <c:axId val="363898312"/>
        <c:axId val="363901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346.59</c:v>
                </c:pt>
                <c:pt idx="1">
                  <c:v>357.82</c:v>
                </c:pt>
                <c:pt idx="2">
                  <c:v>355.5</c:v>
                </c:pt>
                <c:pt idx="3">
                  <c:v>349.83</c:v>
                </c:pt>
                <c:pt idx="4">
                  <c:v>360.86</c:v>
                </c:pt>
              </c:numCache>
            </c:numRef>
          </c:val>
          <c:smooth val="0"/>
          <c:extLst xmlns:c16r2="http://schemas.microsoft.com/office/drawing/2015/06/chart">
            <c:ext xmlns:c16="http://schemas.microsoft.com/office/drawing/2014/chart" uri="{C3380CC4-5D6E-409C-BE32-E72D297353CC}">
              <c16:uniqueId val="{00000001-3C79-448A-89D1-92A3DDE4BA23}"/>
            </c:ext>
          </c:extLst>
        </c:ser>
        <c:dLbls>
          <c:showLegendKey val="0"/>
          <c:showVal val="0"/>
          <c:showCatName val="0"/>
          <c:showSerName val="0"/>
          <c:showPercent val="0"/>
          <c:showBubbleSize val="0"/>
        </c:dLbls>
        <c:marker val="1"/>
        <c:smooth val="0"/>
        <c:axId val="363898312"/>
        <c:axId val="363901056"/>
      </c:lineChart>
      <c:dateAx>
        <c:axId val="363898312"/>
        <c:scaling>
          <c:orientation val="minMax"/>
        </c:scaling>
        <c:delete val="1"/>
        <c:axPos val="b"/>
        <c:numFmt formatCode="&quot;H&quot;yy" sourceLinked="1"/>
        <c:majorTickMark val="none"/>
        <c:minorTickMark val="none"/>
        <c:tickLblPos val="none"/>
        <c:crossAx val="363901056"/>
        <c:crosses val="autoZero"/>
        <c:auto val="1"/>
        <c:lblOffset val="100"/>
        <c:baseTimeUnit val="years"/>
      </c:dateAx>
      <c:valAx>
        <c:axId val="3639010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63898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401.04</c:v>
                </c:pt>
                <c:pt idx="1">
                  <c:v>442.4</c:v>
                </c:pt>
                <c:pt idx="2">
                  <c:v>456.86</c:v>
                </c:pt>
                <c:pt idx="3">
                  <c:v>444.25</c:v>
                </c:pt>
                <c:pt idx="4">
                  <c:v>363.27</c:v>
                </c:pt>
              </c:numCache>
            </c:numRef>
          </c:val>
          <c:extLst xmlns:c16r2="http://schemas.microsoft.com/office/drawing/2015/06/chart">
            <c:ext xmlns:c16="http://schemas.microsoft.com/office/drawing/2014/chart" uri="{C3380CC4-5D6E-409C-BE32-E72D297353CC}">
              <c16:uniqueId val="{00000000-51B9-4BC3-A780-F07DE8B0708E}"/>
            </c:ext>
          </c:extLst>
        </c:ser>
        <c:dLbls>
          <c:showLegendKey val="0"/>
          <c:showVal val="0"/>
          <c:showCatName val="0"/>
          <c:showSerName val="0"/>
          <c:showPercent val="0"/>
          <c:showBubbleSize val="0"/>
        </c:dLbls>
        <c:gapWidth val="150"/>
        <c:axId val="363903408"/>
        <c:axId val="363676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312.02999999999997</c:v>
                </c:pt>
                <c:pt idx="1">
                  <c:v>307.45999999999998</c:v>
                </c:pt>
                <c:pt idx="2">
                  <c:v>312.58</c:v>
                </c:pt>
                <c:pt idx="3">
                  <c:v>314.87</c:v>
                </c:pt>
                <c:pt idx="4">
                  <c:v>309.27999999999997</c:v>
                </c:pt>
              </c:numCache>
            </c:numRef>
          </c:val>
          <c:smooth val="0"/>
          <c:extLst xmlns:c16r2="http://schemas.microsoft.com/office/drawing/2015/06/chart">
            <c:ext xmlns:c16="http://schemas.microsoft.com/office/drawing/2014/chart" uri="{C3380CC4-5D6E-409C-BE32-E72D297353CC}">
              <c16:uniqueId val="{00000001-51B9-4BC3-A780-F07DE8B0708E}"/>
            </c:ext>
          </c:extLst>
        </c:ser>
        <c:dLbls>
          <c:showLegendKey val="0"/>
          <c:showVal val="0"/>
          <c:showCatName val="0"/>
          <c:showSerName val="0"/>
          <c:showPercent val="0"/>
          <c:showBubbleSize val="0"/>
        </c:dLbls>
        <c:marker val="1"/>
        <c:smooth val="0"/>
        <c:axId val="363903408"/>
        <c:axId val="363676320"/>
      </c:lineChart>
      <c:dateAx>
        <c:axId val="363903408"/>
        <c:scaling>
          <c:orientation val="minMax"/>
        </c:scaling>
        <c:delete val="1"/>
        <c:axPos val="b"/>
        <c:numFmt formatCode="&quot;H&quot;yy" sourceLinked="1"/>
        <c:majorTickMark val="none"/>
        <c:minorTickMark val="none"/>
        <c:tickLblPos val="none"/>
        <c:crossAx val="363676320"/>
        <c:crosses val="autoZero"/>
        <c:auto val="1"/>
        <c:lblOffset val="100"/>
        <c:baseTimeUnit val="years"/>
      </c:dateAx>
      <c:valAx>
        <c:axId val="3636763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63903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105.48</c:v>
                </c:pt>
                <c:pt idx="1">
                  <c:v>97.02</c:v>
                </c:pt>
                <c:pt idx="2">
                  <c:v>96.82</c:v>
                </c:pt>
                <c:pt idx="3">
                  <c:v>94.76</c:v>
                </c:pt>
                <c:pt idx="4">
                  <c:v>114.71</c:v>
                </c:pt>
              </c:numCache>
            </c:numRef>
          </c:val>
          <c:extLst xmlns:c16r2="http://schemas.microsoft.com/office/drawing/2015/06/chart">
            <c:ext xmlns:c16="http://schemas.microsoft.com/office/drawing/2014/chart" uri="{C3380CC4-5D6E-409C-BE32-E72D297353CC}">
              <c16:uniqueId val="{00000000-4130-4676-997B-3F367E988692}"/>
            </c:ext>
          </c:extLst>
        </c:ser>
        <c:dLbls>
          <c:showLegendKey val="0"/>
          <c:showVal val="0"/>
          <c:showCatName val="0"/>
          <c:showSerName val="0"/>
          <c:showPercent val="0"/>
          <c:showBubbleSize val="0"/>
        </c:dLbls>
        <c:gapWidth val="150"/>
        <c:axId val="363670832"/>
        <c:axId val="363673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105.71</c:v>
                </c:pt>
                <c:pt idx="1">
                  <c:v>106.01</c:v>
                </c:pt>
                <c:pt idx="2">
                  <c:v>104.57</c:v>
                </c:pt>
                <c:pt idx="3">
                  <c:v>103.54</c:v>
                </c:pt>
                <c:pt idx="4">
                  <c:v>103.32</c:v>
                </c:pt>
              </c:numCache>
            </c:numRef>
          </c:val>
          <c:smooth val="0"/>
          <c:extLst xmlns:c16r2="http://schemas.microsoft.com/office/drawing/2015/06/chart">
            <c:ext xmlns:c16="http://schemas.microsoft.com/office/drawing/2014/chart" uri="{C3380CC4-5D6E-409C-BE32-E72D297353CC}">
              <c16:uniqueId val="{00000001-4130-4676-997B-3F367E988692}"/>
            </c:ext>
          </c:extLst>
        </c:ser>
        <c:dLbls>
          <c:showLegendKey val="0"/>
          <c:showVal val="0"/>
          <c:showCatName val="0"/>
          <c:showSerName val="0"/>
          <c:showPercent val="0"/>
          <c:showBubbleSize val="0"/>
        </c:dLbls>
        <c:marker val="1"/>
        <c:smooth val="0"/>
        <c:axId val="363670832"/>
        <c:axId val="363673968"/>
      </c:lineChart>
      <c:dateAx>
        <c:axId val="363670832"/>
        <c:scaling>
          <c:orientation val="minMax"/>
        </c:scaling>
        <c:delete val="1"/>
        <c:axPos val="b"/>
        <c:numFmt formatCode="&quot;H&quot;yy" sourceLinked="1"/>
        <c:majorTickMark val="none"/>
        <c:minorTickMark val="none"/>
        <c:tickLblPos val="none"/>
        <c:crossAx val="363673968"/>
        <c:crosses val="autoZero"/>
        <c:auto val="1"/>
        <c:lblOffset val="100"/>
        <c:baseTimeUnit val="years"/>
      </c:dateAx>
      <c:valAx>
        <c:axId val="363673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67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130.76</c:v>
                </c:pt>
                <c:pt idx="1">
                  <c:v>142.6</c:v>
                </c:pt>
                <c:pt idx="2">
                  <c:v>142.88</c:v>
                </c:pt>
                <c:pt idx="3">
                  <c:v>145.5</c:v>
                </c:pt>
                <c:pt idx="4">
                  <c:v>144.62</c:v>
                </c:pt>
              </c:numCache>
            </c:numRef>
          </c:val>
          <c:extLst xmlns:c16r2="http://schemas.microsoft.com/office/drawing/2015/06/chart">
            <c:ext xmlns:c16="http://schemas.microsoft.com/office/drawing/2014/chart" uri="{C3380CC4-5D6E-409C-BE32-E72D297353CC}">
              <c16:uniqueId val="{00000000-C2FD-4FFF-82B9-D294D9708412}"/>
            </c:ext>
          </c:extLst>
        </c:ser>
        <c:dLbls>
          <c:showLegendKey val="0"/>
          <c:showVal val="0"/>
          <c:showCatName val="0"/>
          <c:showSerName val="0"/>
          <c:showPercent val="0"/>
          <c:showBubbleSize val="0"/>
        </c:dLbls>
        <c:gapWidth val="150"/>
        <c:axId val="363675928"/>
        <c:axId val="363677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162.15</c:v>
                </c:pt>
                <c:pt idx="1">
                  <c:v>162.24</c:v>
                </c:pt>
                <c:pt idx="2">
                  <c:v>165.47</c:v>
                </c:pt>
                <c:pt idx="3">
                  <c:v>167.46</c:v>
                </c:pt>
                <c:pt idx="4">
                  <c:v>168.56</c:v>
                </c:pt>
              </c:numCache>
            </c:numRef>
          </c:val>
          <c:smooth val="0"/>
          <c:extLst xmlns:c16r2="http://schemas.microsoft.com/office/drawing/2015/06/chart">
            <c:ext xmlns:c16="http://schemas.microsoft.com/office/drawing/2014/chart" uri="{C3380CC4-5D6E-409C-BE32-E72D297353CC}">
              <c16:uniqueId val="{00000001-C2FD-4FFF-82B9-D294D9708412}"/>
            </c:ext>
          </c:extLst>
        </c:ser>
        <c:dLbls>
          <c:showLegendKey val="0"/>
          <c:showVal val="0"/>
          <c:showCatName val="0"/>
          <c:showSerName val="0"/>
          <c:showPercent val="0"/>
          <c:showBubbleSize val="0"/>
        </c:dLbls>
        <c:marker val="1"/>
        <c:smooth val="0"/>
        <c:axId val="363675928"/>
        <c:axId val="363677496"/>
      </c:lineChart>
      <c:dateAx>
        <c:axId val="363675928"/>
        <c:scaling>
          <c:orientation val="minMax"/>
        </c:scaling>
        <c:delete val="1"/>
        <c:axPos val="b"/>
        <c:numFmt formatCode="&quot;H&quot;yy" sourceLinked="1"/>
        <c:majorTickMark val="none"/>
        <c:minorTickMark val="none"/>
        <c:tickLblPos val="none"/>
        <c:crossAx val="363677496"/>
        <c:crosses val="autoZero"/>
        <c:auto val="1"/>
        <c:lblOffset val="100"/>
        <c:baseTimeUnit val="years"/>
      </c:dateAx>
      <c:valAx>
        <c:axId val="363677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675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25" zoomScaleNormal="100" workbookViewId="0">
      <selection activeCell="BK69" sqref="BK69"/>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京都府　城陽市</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A4</v>
      </c>
      <c r="X8" s="60"/>
      <c r="Y8" s="60"/>
      <c r="Z8" s="60"/>
      <c r="AA8" s="60"/>
      <c r="AB8" s="60"/>
      <c r="AC8" s="60"/>
      <c r="AD8" s="60" t="str">
        <f>データ!$M$6</f>
        <v>自治体職員</v>
      </c>
      <c r="AE8" s="60"/>
      <c r="AF8" s="60"/>
      <c r="AG8" s="60"/>
      <c r="AH8" s="60"/>
      <c r="AI8" s="60"/>
      <c r="AJ8" s="60"/>
      <c r="AK8" s="4"/>
      <c r="AL8" s="61">
        <f>データ!$R$6</f>
        <v>76039</v>
      </c>
      <c r="AM8" s="61"/>
      <c r="AN8" s="61"/>
      <c r="AO8" s="61"/>
      <c r="AP8" s="61"/>
      <c r="AQ8" s="61"/>
      <c r="AR8" s="61"/>
      <c r="AS8" s="61"/>
      <c r="AT8" s="52">
        <f>データ!$S$6</f>
        <v>32.71</v>
      </c>
      <c r="AU8" s="53"/>
      <c r="AV8" s="53"/>
      <c r="AW8" s="53"/>
      <c r="AX8" s="53"/>
      <c r="AY8" s="53"/>
      <c r="AZ8" s="53"/>
      <c r="BA8" s="53"/>
      <c r="BB8" s="54">
        <f>データ!$T$6</f>
        <v>2324.64</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63.71</v>
      </c>
      <c r="J10" s="53"/>
      <c r="K10" s="53"/>
      <c r="L10" s="53"/>
      <c r="M10" s="53"/>
      <c r="N10" s="53"/>
      <c r="O10" s="64"/>
      <c r="P10" s="54">
        <f>データ!$P$6</f>
        <v>99.76</v>
      </c>
      <c r="Q10" s="54"/>
      <c r="R10" s="54"/>
      <c r="S10" s="54"/>
      <c r="T10" s="54"/>
      <c r="U10" s="54"/>
      <c r="V10" s="54"/>
      <c r="W10" s="61">
        <f>データ!$Q$6</f>
        <v>2750</v>
      </c>
      <c r="X10" s="61"/>
      <c r="Y10" s="61"/>
      <c r="Z10" s="61"/>
      <c r="AA10" s="61"/>
      <c r="AB10" s="61"/>
      <c r="AC10" s="61"/>
      <c r="AD10" s="2"/>
      <c r="AE10" s="2"/>
      <c r="AF10" s="2"/>
      <c r="AG10" s="2"/>
      <c r="AH10" s="4"/>
      <c r="AI10" s="4"/>
      <c r="AJ10" s="4"/>
      <c r="AK10" s="4"/>
      <c r="AL10" s="61">
        <f>データ!$U$6</f>
        <v>75701</v>
      </c>
      <c r="AM10" s="61"/>
      <c r="AN10" s="61"/>
      <c r="AO10" s="61"/>
      <c r="AP10" s="61"/>
      <c r="AQ10" s="61"/>
      <c r="AR10" s="61"/>
      <c r="AS10" s="61"/>
      <c r="AT10" s="52">
        <f>データ!$V$6</f>
        <v>23.11</v>
      </c>
      <c r="AU10" s="53"/>
      <c r="AV10" s="53"/>
      <c r="AW10" s="53"/>
      <c r="AX10" s="53"/>
      <c r="AY10" s="53"/>
      <c r="AZ10" s="53"/>
      <c r="BA10" s="53"/>
      <c r="BB10" s="54">
        <f>データ!$W$6</f>
        <v>3275.68</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112</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110</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111</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kEt5UMKajndk71fYVV/1j1xymKaRIwxXFPecGxLx52hr3HbXIQuPPGudezip/ABtejQNdRmPmehDRtqcPV4ggQ==" saltValue="k9iZ76ZQoSPCeJXo/MIbng=="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27</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52</v>
      </c>
      <c r="B4" s="31"/>
      <c r="C4" s="31"/>
      <c r="D4" s="31"/>
      <c r="E4" s="31"/>
      <c r="F4" s="31"/>
      <c r="G4" s="31"/>
      <c r="H4" s="91"/>
      <c r="I4" s="92"/>
      <c r="J4" s="92"/>
      <c r="K4" s="92"/>
      <c r="L4" s="92"/>
      <c r="M4" s="92"/>
      <c r="N4" s="92"/>
      <c r="O4" s="92"/>
      <c r="P4" s="92"/>
      <c r="Q4" s="92"/>
      <c r="R4" s="92"/>
      <c r="S4" s="92"/>
      <c r="T4" s="92"/>
      <c r="U4" s="92"/>
      <c r="V4" s="92"/>
      <c r="W4" s="93"/>
      <c r="X4" s="87" t="s">
        <v>53</v>
      </c>
      <c r="Y4" s="87"/>
      <c r="Z4" s="87"/>
      <c r="AA4" s="87"/>
      <c r="AB4" s="87"/>
      <c r="AC4" s="87"/>
      <c r="AD4" s="87"/>
      <c r="AE4" s="87"/>
      <c r="AF4" s="87"/>
      <c r="AG4" s="87"/>
      <c r="AH4" s="87"/>
      <c r="AI4" s="87" t="s">
        <v>54</v>
      </c>
      <c r="AJ4" s="87"/>
      <c r="AK4" s="87"/>
      <c r="AL4" s="87"/>
      <c r="AM4" s="87"/>
      <c r="AN4" s="87"/>
      <c r="AO4" s="87"/>
      <c r="AP4" s="87"/>
      <c r="AQ4" s="87"/>
      <c r="AR4" s="87"/>
      <c r="AS4" s="87"/>
      <c r="AT4" s="87" t="s">
        <v>55</v>
      </c>
      <c r="AU4" s="87"/>
      <c r="AV4" s="87"/>
      <c r="AW4" s="87"/>
      <c r="AX4" s="87"/>
      <c r="AY4" s="87"/>
      <c r="AZ4" s="87"/>
      <c r="BA4" s="87"/>
      <c r="BB4" s="87"/>
      <c r="BC4" s="87"/>
      <c r="BD4" s="87"/>
      <c r="BE4" s="87" t="s">
        <v>56</v>
      </c>
      <c r="BF4" s="87"/>
      <c r="BG4" s="87"/>
      <c r="BH4" s="87"/>
      <c r="BI4" s="87"/>
      <c r="BJ4" s="87"/>
      <c r="BK4" s="87"/>
      <c r="BL4" s="87"/>
      <c r="BM4" s="87"/>
      <c r="BN4" s="87"/>
      <c r="BO4" s="87"/>
      <c r="BP4" s="87" t="s">
        <v>57</v>
      </c>
      <c r="BQ4" s="87"/>
      <c r="BR4" s="87"/>
      <c r="BS4" s="87"/>
      <c r="BT4" s="87"/>
      <c r="BU4" s="87"/>
      <c r="BV4" s="87"/>
      <c r="BW4" s="87"/>
      <c r="BX4" s="87"/>
      <c r="BY4" s="87"/>
      <c r="BZ4" s="87"/>
      <c r="CA4" s="87" t="s">
        <v>58</v>
      </c>
      <c r="CB4" s="87"/>
      <c r="CC4" s="87"/>
      <c r="CD4" s="87"/>
      <c r="CE4" s="87"/>
      <c r="CF4" s="87"/>
      <c r="CG4" s="87"/>
      <c r="CH4" s="87"/>
      <c r="CI4" s="87"/>
      <c r="CJ4" s="87"/>
      <c r="CK4" s="87"/>
      <c r="CL4" s="87" t="s">
        <v>59</v>
      </c>
      <c r="CM4" s="87"/>
      <c r="CN4" s="87"/>
      <c r="CO4" s="87"/>
      <c r="CP4" s="87"/>
      <c r="CQ4" s="87"/>
      <c r="CR4" s="87"/>
      <c r="CS4" s="87"/>
      <c r="CT4" s="87"/>
      <c r="CU4" s="87"/>
      <c r="CV4" s="87"/>
      <c r="CW4" s="87" t="s">
        <v>60</v>
      </c>
      <c r="CX4" s="87"/>
      <c r="CY4" s="87"/>
      <c r="CZ4" s="87"/>
      <c r="DA4" s="87"/>
      <c r="DB4" s="87"/>
      <c r="DC4" s="87"/>
      <c r="DD4" s="87"/>
      <c r="DE4" s="87"/>
      <c r="DF4" s="87"/>
      <c r="DG4" s="87"/>
      <c r="DH4" s="87" t="s">
        <v>61</v>
      </c>
      <c r="DI4" s="87"/>
      <c r="DJ4" s="87"/>
      <c r="DK4" s="87"/>
      <c r="DL4" s="87"/>
      <c r="DM4" s="87"/>
      <c r="DN4" s="87"/>
      <c r="DO4" s="87"/>
      <c r="DP4" s="87"/>
      <c r="DQ4" s="87"/>
      <c r="DR4" s="87"/>
      <c r="DS4" s="87" t="s">
        <v>62</v>
      </c>
      <c r="DT4" s="87"/>
      <c r="DU4" s="87"/>
      <c r="DV4" s="87"/>
      <c r="DW4" s="87"/>
      <c r="DX4" s="87"/>
      <c r="DY4" s="87"/>
      <c r="DZ4" s="87"/>
      <c r="EA4" s="87"/>
      <c r="EB4" s="87"/>
      <c r="EC4" s="87"/>
      <c r="ED4" s="87" t="s">
        <v>63</v>
      </c>
      <c r="EE4" s="87"/>
      <c r="EF4" s="87"/>
      <c r="EG4" s="87"/>
      <c r="EH4" s="87"/>
      <c r="EI4" s="87"/>
      <c r="EJ4" s="87"/>
      <c r="EK4" s="87"/>
      <c r="EL4" s="87"/>
      <c r="EM4" s="87"/>
      <c r="EN4" s="87"/>
    </row>
    <row r="5" spans="1:144" x14ac:dyDescent="0.15">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x14ac:dyDescent="0.15">
      <c r="A6" s="29" t="s">
        <v>91</v>
      </c>
      <c r="B6" s="34">
        <f>B7</f>
        <v>2019</v>
      </c>
      <c r="C6" s="34">
        <f t="shared" ref="C6:W6" si="3">C7</f>
        <v>262072</v>
      </c>
      <c r="D6" s="34">
        <f t="shared" si="3"/>
        <v>46</v>
      </c>
      <c r="E6" s="34">
        <f t="shared" si="3"/>
        <v>1</v>
      </c>
      <c r="F6" s="34">
        <f t="shared" si="3"/>
        <v>0</v>
      </c>
      <c r="G6" s="34">
        <f t="shared" si="3"/>
        <v>1</v>
      </c>
      <c r="H6" s="34" t="str">
        <f t="shared" si="3"/>
        <v>京都府　城陽市</v>
      </c>
      <c r="I6" s="34" t="str">
        <f t="shared" si="3"/>
        <v>法適用</v>
      </c>
      <c r="J6" s="34" t="str">
        <f t="shared" si="3"/>
        <v>水道事業</v>
      </c>
      <c r="K6" s="34" t="str">
        <f t="shared" si="3"/>
        <v>末端給水事業</v>
      </c>
      <c r="L6" s="34" t="str">
        <f t="shared" si="3"/>
        <v>A4</v>
      </c>
      <c r="M6" s="34" t="str">
        <f t="shared" si="3"/>
        <v>自治体職員</v>
      </c>
      <c r="N6" s="35" t="str">
        <f t="shared" si="3"/>
        <v>-</v>
      </c>
      <c r="O6" s="35">
        <f t="shared" si="3"/>
        <v>63.71</v>
      </c>
      <c r="P6" s="35">
        <f t="shared" si="3"/>
        <v>99.76</v>
      </c>
      <c r="Q6" s="35">
        <f t="shared" si="3"/>
        <v>2750</v>
      </c>
      <c r="R6" s="35">
        <f t="shared" si="3"/>
        <v>76039</v>
      </c>
      <c r="S6" s="35">
        <f t="shared" si="3"/>
        <v>32.71</v>
      </c>
      <c r="T6" s="35">
        <f t="shared" si="3"/>
        <v>2324.64</v>
      </c>
      <c r="U6" s="35">
        <f t="shared" si="3"/>
        <v>75701</v>
      </c>
      <c r="V6" s="35">
        <f t="shared" si="3"/>
        <v>23.11</v>
      </c>
      <c r="W6" s="35">
        <f t="shared" si="3"/>
        <v>3275.68</v>
      </c>
      <c r="X6" s="36">
        <f>IF(X7="",NA(),X7)</f>
        <v>116.22</v>
      </c>
      <c r="Y6" s="36">
        <f t="shared" ref="Y6:AG6" si="4">IF(Y7="",NA(),Y7)</f>
        <v>108.71</v>
      </c>
      <c r="Z6" s="36">
        <f t="shared" si="4"/>
        <v>110.03</v>
      </c>
      <c r="AA6" s="36">
        <f t="shared" si="4"/>
        <v>107.18</v>
      </c>
      <c r="AB6" s="36">
        <f t="shared" si="4"/>
        <v>124.95</v>
      </c>
      <c r="AC6" s="36">
        <f t="shared" si="4"/>
        <v>112.69</v>
      </c>
      <c r="AD6" s="36">
        <f t="shared" si="4"/>
        <v>113.16</v>
      </c>
      <c r="AE6" s="36">
        <f t="shared" si="4"/>
        <v>112.15</v>
      </c>
      <c r="AF6" s="36">
        <f t="shared" si="4"/>
        <v>111.44</v>
      </c>
      <c r="AG6" s="36">
        <f t="shared" si="4"/>
        <v>111.17</v>
      </c>
      <c r="AH6" s="35" t="str">
        <f>IF(AH7="","",IF(AH7="-","【-】","【"&amp;SUBSTITUTE(TEXT(AH7,"#,##0.00"),"-","△")&amp;"】"))</f>
        <v>【112.01】</v>
      </c>
      <c r="AI6" s="35">
        <f>IF(AI7="",NA(),AI7)</f>
        <v>0</v>
      </c>
      <c r="AJ6" s="35">
        <f t="shared" ref="AJ6:AR6" si="5">IF(AJ7="",NA(),AJ7)</f>
        <v>0</v>
      </c>
      <c r="AK6" s="35">
        <f t="shared" si="5"/>
        <v>0</v>
      </c>
      <c r="AL6" s="35">
        <f t="shared" si="5"/>
        <v>0</v>
      </c>
      <c r="AM6" s="35">
        <f t="shared" si="5"/>
        <v>0</v>
      </c>
      <c r="AN6" s="36">
        <f t="shared" si="5"/>
        <v>0.54</v>
      </c>
      <c r="AO6" s="36">
        <f t="shared" si="5"/>
        <v>0.68</v>
      </c>
      <c r="AP6" s="36">
        <f t="shared" si="5"/>
        <v>1</v>
      </c>
      <c r="AQ6" s="36">
        <f t="shared" si="5"/>
        <v>1.03</v>
      </c>
      <c r="AR6" s="36">
        <f t="shared" si="5"/>
        <v>0.78</v>
      </c>
      <c r="AS6" s="35" t="str">
        <f>IF(AS7="","",IF(AS7="-","【-】","【"&amp;SUBSTITUTE(TEXT(AS7,"#,##0.00"),"-","△")&amp;"】"))</f>
        <v>【1.08】</v>
      </c>
      <c r="AT6" s="36">
        <f>IF(AT7="",NA(),AT7)</f>
        <v>159.51</v>
      </c>
      <c r="AU6" s="36">
        <f t="shared" ref="AU6:BC6" si="6">IF(AU7="",NA(),AU7)</f>
        <v>212.82</v>
      </c>
      <c r="AV6" s="36">
        <f t="shared" si="6"/>
        <v>282.64999999999998</v>
      </c>
      <c r="AW6" s="36">
        <f t="shared" si="6"/>
        <v>319.02999999999997</v>
      </c>
      <c r="AX6" s="36">
        <f t="shared" si="6"/>
        <v>354.61</v>
      </c>
      <c r="AY6" s="36">
        <f t="shared" si="6"/>
        <v>346.59</v>
      </c>
      <c r="AZ6" s="36">
        <f t="shared" si="6"/>
        <v>357.82</v>
      </c>
      <c r="BA6" s="36">
        <f t="shared" si="6"/>
        <v>355.5</v>
      </c>
      <c r="BB6" s="36">
        <f t="shared" si="6"/>
        <v>349.83</v>
      </c>
      <c r="BC6" s="36">
        <f t="shared" si="6"/>
        <v>360.86</v>
      </c>
      <c r="BD6" s="35" t="str">
        <f>IF(BD7="","",IF(BD7="-","【-】","【"&amp;SUBSTITUTE(TEXT(BD7,"#,##0.00"),"-","△")&amp;"】"))</f>
        <v>【264.97】</v>
      </c>
      <c r="BE6" s="36">
        <f>IF(BE7="",NA(),BE7)</f>
        <v>401.04</v>
      </c>
      <c r="BF6" s="36">
        <f t="shared" ref="BF6:BN6" si="7">IF(BF7="",NA(),BF7)</f>
        <v>442.4</v>
      </c>
      <c r="BG6" s="36">
        <f t="shared" si="7"/>
        <v>456.86</v>
      </c>
      <c r="BH6" s="36">
        <f t="shared" si="7"/>
        <v>444.25</v>
      </c>
      <c r="BI6" s="36">
        <f t="shared" si="7"/>
        <v>363.27</v>
      </c>
      <c r="BJ6" s="36">
        <f t="shared" si="7"/>
        <v>312.02999999999997</v>
      </c>
      <c r="BK6" s="36">
        <f t="shared" si="7"/>
        <v>307.45999999999998</v>
      </c>
      <c r="BL6" s="36">
        <f t="shared" si="7"/>
        <v>312.58</v>
      </c>
      <c r="BM6" s="36">
        <f t="shared" si="7"/>
        <v>314.87</v>
      </c>
      <c r="BN6" s="36">
        <f t="shared" si="7"/>
        <v>309.27999999999997</v>
      </c>
      <c r="BO6" s="35" t="str">
        <f>IF(BO7="","",IF(BO7="-","【-】","【"&amp;SUBSTITUTE(TEXT(BO7,"#,##0.00"),"-","△")&amp;"】"))</f>
        <v>【266.61】</v>
      </c>
      <c r="BP6" s="36">
        <f>IF(BP7="",NA(),BP7)</f>
        <v>105.48</v>
      </c>
      <c r="BQ6" s="36">
        <f t="shared" ref="BQ6:BY6" si="8">IF(BQ7="",NA(),BQ7)</f>
        <v>97.02</v>
      </c>
      <c r="BR6" s="36">
        <f t="shared" si="8"/>
        <v>96.82</v>
      </c>
      <c r="BS6" s="36">
        <f t="shared" si="8"/>
        <v>94.76</v>
      </c>
      <c r="BT6" s="36">
        <f t="shared" si="8"/>
        <v>114.71</v>
      </c>
      <c r="BU6" s="36">
        <f t="shared" si="8"/>
        <v>105.71</v>
      </c>
      <c r="BV6" s="36">
        <f t="shared" si="8"/>
        <v>106.01</v>
      </c>
      <c r="BW6" s="36">
        <f t="shared" si="8"/>
        <v>104.57</v>
      </c>
      <c r="BX6" s="36">
        <f t="shared" si="8"/>
        <v>103.54</v>
      </c>
      <c r="BY6" s="36">
        <f t="shared" si="8"/>
        <v>103.32</v>
      </c>
      <c r="BZ6" s="35" t="str">
        <f>IF(BZ7="","",IF(BZ7="-","【-】","【"&amp;SUBSTITUTE(TEXT(BZ7,"#,##0.00"),"-","△")&amp;"】"))</f>
        <v>【103.24】</v>
      </c>
      <c r="CA6" s="36">
        <f>IF(CA7="",NA(),CA7)</f>
        <v>130.76</v>
      </c>
      <c r="CB6" s="36">
        <f t="shared" ref="CB6:CJ6" si="9">IF(CB7="",NA(),CB7)</f>
        <v>142.6</v>
      </c>
      <c r="CC6" s="36">
        <f t="shared" si="9"/>
        <v>142.88</v>
      </c>
      <c r="CD6" s="36">
        <f t="shared" si="9"/>
        <v>145.5</v>
      </c>
      <c r="CE6" s="36">
        <f t="shared" si="9"/>
        <v>144.62</v>
      </c>
      <c r="CF6" s="36">
        <f t="shared" si="9"/>
        <v>162.15</v>
      </c>
      <c r="CG6" s="36">
        <f t="shared" si="9"/>
        <v>162.24</v>
      </c>
      <c r="CH6" s="36">
        <f t="shared" si="9"/>
        <v>165.47</v>
      </c>
      <c r="CI6" s="36">
        <f t="shared" si="9"/>
        <v>167.46</v>
      </c>
      <c r="CJ6" s="36">
        <f t="shared" si="9"/>
        <v>168.56</v>
      </c>
      <c r="CK6" s="35" t="str">
        <f>IF(CK7="","",IF(CK7="-","【-】","【"&amp;SUBSTITUTE(TEXT(CK7,"#,##0.00"),"-","△")&amp;"】"))</f>
        <v>【168.38】</v>
      </c>
      <c r="CL6" s="36">
        <f>IF(CL7="",NA(),CL7)</f>
        <v>50</v>
      </c>
      <c r="CM6" s="36">
        <f t="shared" ref="CM6:CU6" si="10">IF(CM7="",NA(),CM7)</f>
        <v>49.68</v>
      </c>
      <c r="CN6" s="36">
        <f t="shared" si="10"/>
        <v>49.26</v>
      </c>
      <c r="CO6" s="36">
        <f t="shared" si="10"/>
        <v>48.88</v>
      </c>
      <c r="CP6" s="36">
        <f t="shared" si="10"/>
        <v>48.54</v>
      </c>
      <c r="CQ6" s="36">
        <f t="shared" si="10"/>
        <v>59.34</v>
      </c>
      <c r="CR6" s="36">
        <f t="shared" si="10"/>
        <v>59.11</v>
      </c>
      <c r="CS6" s="36">
        <f t="shared" si="10"/>
        <v>59.74</v>
      </c>
      <c r="CT6" s="36">
        <f t="shared" si="10"/>
        <v>59.46</v>
      </c>
      <c r="CU6" s="36">
        <f t="shared" si="10"/>
        <v>59.51</v>
      </c>
      <c r="CV6" s="35" t="str">
        <f>IF(CV7="","",IF(CV7="-","【-】","【"&amp;SUBSTITUTE(TEXT(CV7,"#,##0.00"),"-","△")&amp;"】"))</f>
        <v>【60.00】</v>
      </c>
      <c r="CW6" s="36">
        <f>IF(CW7="",NA(),CW7)</f>
        <v>98.41</v>
      </c>
      <c r="CX6" s="36">
        <f t="shared" ref="CX6:DF6" si="11">IF(CX7="",NA(),CX7)</f>
        <v>98.5</v>
      </c>
      <c r="CY6" s="36">
        <f t="shared" si="11"/>
        <v>98.18</v>
      </c>
      <c r="CZ6" s="36">
        <f t="shared" si="11"/>
        <v>98.37</v>
      </c>
      <c r="DA6" s="36">
        <f t="shared" si="11"/>
        <v>96.86</v>
      </c>
      <c r="DB6" s="36">
        <f t="shared" si="11"/>
        <v>87.74</v>
      </c>
      <c r="DC6" s="36">
        <f t="shared" si="11"/>
        <v>87.91</v>
      </c>
      <c r="DD6" s="36">
        <f t="shared" si="11"/>
        <v>87.28</v>
      </c>
      <c r="DE6" s="36">
        <f t="shared" si="11"/>
        <v>87.41</v>
      </c>
      <c r="DF6" s="36">
        <f t="shared" si="11"/>
        <v>87.08</v>
      </c>
      <c r="DG6" s="35" t="str">
        <f>IF(DG7="","",IF(DG7="-","【-】","【"&amp;SUBSTITUTE(TEXT(DG7,"#,##0.00"),"-","△")&amp;"】"))</f>
        <v>【89.80】</v>
      </c>
      <c r="DH6" s="36">
        <f>IF(DH7="",NA(),DH7)</f>
        <v>50.23</v>
      </c>
      <c r="DI6" s="36">
        <f t="shared" ref="DI6:DQ6" si="12">IF(DI7="",NA(),DI7)</f>
        <v>49.11</v>
      </c>
      <c r="DJ6" s="36">
        <f t="shared" si="12"/>
        <v>50.22</v>
      </c>
      <c r="DK6" s="36">
        <f t="shared" si="12"/>
        <v>51.24</v>
      </c>
      <c r="DL6" s="36">
        <f t="shared" si="12"/>
        <v>52.18</v>
      </c>
      <c r="DM6" s="36">
        <f t="shared" si="12"/>
        <v>46.27</v>
      </c>
      <c r="DN6" s="36">
        <f t="shared" si="12"/>
        <v>46.88</v>
      </c>
      <c r="DO6" s="36">
        <f t="shared" si="12"/>
        <v>46.94</v>
      </c>
      <c r="DP6" s="36">
        <f t="shared" si="12"/>
        <v>47.62</v>
      </c>
      <c r="DQ6" s="36">
        <f t="shared" si="12"/>
        <v>48.55</v>
      </c>
      <c r="DR6" s="35" t="str">
        <f>IF(DR7="","",IF(DR7="-","【-】","【"&amp;SUBSTITUTE(TEXT(DR7,"#,##0.00"),"-","△")&amp;"】"))</f>
        <v>【49.59】</v>
      </c>
      <c r="DS6" s="36">
        <f>IF(DS7="",NA(),DS7)</f>
        <v>19.21</v>
      </c>
      <c r="DT6" s="36">
        <f t="shared" ref="DT6:EB6" si="13">IF(DT7="",NA(),DT7)</f>
        <v>23.11</v>
      </c>
      <c r="DU6" s="36">
        <f t="shared" si="13"/>
        <v>24.61</v>
      </c>
      <c r="DV6" s="36">
        <f t="shared" si="13"/>
        <v>26.9</v>
      </c>
      <c r="DW6" s="36">
        <f t="shared" si="13"/>
        <v>29.36</v>
      </c>
      <c r="DX6" s="36">
        <f t="shared" si="13"/>
        <v>10.93</v>
      </c>
      <c r="DY6" s="36">
        <f t="shared" si="13"/>
        <v>13.39</v>
      </c>
      <c r="DZ6" s="36">
        <f t="shared" si="13"/>
        <v>14.48</v>
      </c>
      <c r="EA6" s="36">
        <f t="shared" si="13"/>
        <v>16.27</v>
      </c>
      <c r="EB6" s="36">
        <f t="shared" si="13"/>
        <v>17.11</v>
      </c>
      <c r="EC6" s="35" t="str">
        <f>IF(EC7="","",IF(EC7="-","【-】","【"&amp;SUBSTITUTE(TEXT(EC7,"#,##0.00"),"-","△")&amp;"】"))</f>
        <v>【19.44】</v>
      </c>
      <c r="ED6" s="36">
        <f>IF(ED7="",NA(),ED7)</f>
        <v>0.57999999999999996</v>
      </c>
      <c r="EE6" s="36">
        <f t="shared" ref="EE6:EM6" si="14">IF(EE7="",NA(),EE7)</f>
        <v>0.52</v>
      </c>
      <c r="EF6" s="36">
        <f t="shared" si="14"/>
        <v>0.26</v>
      </c>
      <c r="EG6" s="36">
        <f t="shared" si="14"/>
        <v>0.99</v>
      </c>
      <c r="EH6" s="36">
        <f t="shared" si="14"/>
        <v>2.0099999999999998</v>
      </c>
      <c r="EI6" s="36">
        <f t="shared" si="14"/>
        <v>0.71</v>
      </c>
      <c r="EJ6" s="36">
        <f t="shared" si="14"/>
        <v>0.71</v>
      </c>
      <c r="EK6" s="36">
        <f t="shared" si="14"/>
        <v>0.75</v>
      </c>
      <c r="EL6" s="36">
        <f t="shared" si="14"/>
        <v>0.63</v>
      </c>
      <c r="EM6" s="36">
        <f t="shared" si="14"/>
        <v>0.63</v>
      </c>
      <c r="EN6" s="35" t="str">
        <f>IF(EN7="","",IF(EN7="-","【-】","【"&amp;SUBSTITUTE(TEXT(EN7,"#,##0.00"),"-","△")&amp;"】"))</f>
        <v>【0.68】</v>
      </c>
    </row>
    <row r="7" spans="1:144" s="37" customFormat="1" x14ac:dyDescent="0.15">
      <c r="A7" s="29"/>
      <c r="B7" s="38">
        <v>2019</v>
      </c>
      <c r="C7" s="38">
        <v>262072</v>
      </c>
      <c r="D7" s="38">
        <v>46</v>
      </c>
      <c r="E7" s="38">
        <v>1</v>
      </c>
      <c r="F7" s="38">
        <v>0</v>
      </c>
      <c r="G7" s="38">
        <v>1</v>
      </c>
      <c r="H7" s="38" t="s">
        <v>92</v>
      </c>
      <c r="I7" s="38" t="s">
        <v>93</v>
      </c>
      <c r="J7" s="38" t="s">
        <v>94</v>
      </c>
      <c r="K7" s="38" t="s">
        <v>95</v>
      </c>
      <c r="L7" s="38" t="s">
        <v>96</v>
      </c>
      <c r="M7" s="38" t="s">
        <v>97</v>
      </c>
      <c r="N7" s="39" t="s">
        <v>98</v>
      </c>
      <c r="O7" s="39">
        <v>63.71</v>
      </c>
      <c r="P7" s="39">
        <v>99.76</v>
      </c>
      <c r="Q7" s="39">
        <v>2750</v>
      </c>
      <c r="R7" s="39">
        <v>76039</v>
      </c>
      <c r="S7" s="39">
        <v>32.71</v>
      </c>
      <c r="T7" s="39">
        <v>2324.64</v>
      </c>
      <c r="U7" s="39">
        <v>75701</v>
      </c>
      <c r="V7" s="39">
        <v>23.11</v>
      </c>
      <c r="W7" s="39">
        <v>3275.68</v>
      </c>
      <c r="X7" s="39">
        <v>116.22</v>
      </c>
      <c r="Y7" s="39">
        <v>108.71</v>
      </c>
      <c r="Z7" s="39">
        <v>110.03</v>
      </c>
      <c r="AA7" s="39">
        <v>107.18</v>
      </c>
      <c r="AB7" s="39">
        <v>124.95</v>
      </c>
      <c r="AC7" s="39">
        <v>112.69</v>
      </c>
      <c r="AD7" s="39">
        <v>113.16</v>
      </c>
      <c r="AE7" s="39">
        <v>112.15</v>
      </c>
      <c r="AF7" s="39">
        <v>111.44</v>
      </c>
      <c r="AG7" s="39">
        <v>111.17</v>
      </c>
      <c r="AH7" s="39">
        <v>112.01</v>
      </c>
      <c r="AI7" s="39">
        <v>0</v>
      </c>
      <c r="AJ7" s="39">
        <v>0</v>
      </c>
      <c r="AK7" s="39">
        <v>0</v>
      </c>
      <c r="AL7" s="39">
        <v>0</v>
      </c>
      <c r="AM7" s="39">
        <v>0</v>
      </c>
      <c r="AN7" s="39">
        <v>0.54</v>
      </c>
      <c r="AO7" s="39">
        <v>0.68</v>
      </c>
      <c r="AP7" s="39">
        <v>1</v>
      </c>
      <c r="AQ7" s="39">
        <v>1.03</v>
      </c>
      <c r="AR7" s="39">
        <v>0.78</v>
      </c>
      <c r="AS7" s="39">
        <v>1.08</v>
      </c>
      <c r="AT7" s="39">
        <v>159.51</v>
      </c>
      <c r="AU7" s="39">
        <v>212.82</v>
      </c>
      <c r="AV7" s="39">
        <v>282.64999999999998</v>
      </c>
      <c r="AW7" s="39">
        <v>319.02999999999997</v>
      </c>
      <c r="AX7" s="39">
        <v>354.61</v>
      </c>
      <c r="AY7" s="39">
        <v>346.59</v>
      </c>
      <c r="AZ7" s="39">
        <v>357.82</v>
      </c>
      <c r="BA7" s="39">
        <v>355.5</v>
      </c>
      <c r="BB7" s="39">
        <v>349.83</v>
      </c>
      <c r="BC7" s="39">
        <v>360.86</v>
      </c>
      <c r="BD7" s="39">
        <v>264.97000000000003</v>
      </c>
      <c r="BE7" s="39">
        <v>401.04</v>
      </c>
      <c r="BF7" s="39">
        <v>442.4</v>
      </c>
      <c r="BG7" s="39">
        <v>456.86</v>
      </c>
      <c r="BH7" s="39">
        <v>444.25</v>
      </c>
      <c r="BI7" s="39">
        <v>363.27</v>
      </c>
      <c r="BJ7" s="39">
        <v>312.02999999999997</v>
      </c>
      <c r="BK7" s="39">
        <v>307.45999999999998</v>
      </c>
      <c r="BL7" s="39">
        <v>312.58</v>
      </c>
      <c r="BM7" s="39">
        <v>314.87</v>
      </c>
      <c r="BN7" s="39">
        <v>309.27999999999997</v>
      </c>
      <c r="BO7" s="39">
        <v>266.61</v>
      </c>
      <c r="BP7" s="39">
        <v>105.48</v>
      </c>
      <c r="BQ7" s="39">
        <v>97.02</v>
      </c>
      <c r="BR7" s="39">
        <v>96.82</v>
      </c>
      <c r="BS7" s="39">
        <v>94.76</v>
      </c>
      <c r="BT7" s="39">
        <v>114.71</v>
      </c>
      <c r="BU7" s="39">
        <v>105.71</v>
      </c>
      <c r="BV7" s="39">
        <v>106.01</v>
      </c>
      <c r="BW7" s="39">
        <v>104.57</v>
      </c>
      <c r="BX7" s="39">
        <v>103.54</v>
      </c>
      <c r="BY7" s="39">
        <v>103.32</v>
      </c>
      <c r="BZ7" s="39">
        <v>103.24</v>
      </c>
      <c r="CA7" s="39">
        <v>130.76</v>
      </c>
      <c r="CB7" s="39">
        <v>142.6</v>
      </c>
      <c r="CC7" s="39">
        <v>142.88</v>
      </c>
      <c r="CD7" s="39">
        <v>145.5</v>
      </c>
      <c r="CE7" s="39">
        <v>144.62</v>
      </c>
      <c r="CF7" s="39">
        <v>162.15</v>
      </c>
      <c r="CG7" s="39">
        <v>162.24</v>
      </c>
      <c r="CH7" s="39">
        <v>165.47</v>
      </c>
      <c r="CI7" s="39">
        <v>167.46</v>
      </c>
      <c r="CJ7" s="39">
        <v>168.56</v>
      </c>
      <c r="CK7" s="39">
        <v>168.38</v>
      </c>
      <c r="CL7" s="39">
        <v>50</v>
      </c>
      <c r="CM7" s="39">
        <v>49.68</v>
      </c>
      <c r="CN7" s="39">
        <v>49.26</v>
      </c>
      <c r="CO7" s="39">
        <v>48.88</v>
      </c>
      <c r="CP7" s="39">
        <v>48.54</v>
      </c>
      <c r="CQ7" s="39">
        <v>59.34</v>
      </c>
      <c r="CR7" s="39">
        <v>59.11</v>
      </c>
      <c r="CS7" s="39">
        <v>59.74</v>
      </c>
      <c r="CT7" s="39">
        <v>59.46</v>
      </c>
      <c r="CU7" s="39">
        <v>59.51</v>
      </c>
      <c r="CV7" s="39">
        <v>60</v>
      </c>
      <c r="CW7" s="39">
        <v>98.41</v>
      </c>
      <c r="CX7" s="39">
        <v>98.5</v>
      </c>
      <c r="CY7" s="39">
        <v>98.18</v>
      </c>
      <c r="CZ7" s="39">
        <v>98.37</v>
      </c>
      <c r="DA7" s="39">
        <v>96.86</v>
      </c>
      <c r="DB7" s="39">
        <v>87.74</v>
      </c>
      <c r="DC7" s="39">
        <v>87.91</v>
      </c>
      <c r="DD7" s="39">
        <v>87.28</v>
      </c>
      <c r="DE7" s="39">
        <v>87.41</v>
      </c>
      <c r="DF7" s="39">
        <v>87.08</v>
      </c>
      <c r="DG7" s="39">
        <v>89.8</v>
      </c>
      <c r="DH7" s="39">
        <v>50.23</v>
      </c>
      <c r="DI7" s="39">
        <v>49.11</v>
      </c>
      <c r="DJ7" s="39">
        <v>50.22</v>
      </c>
      <c r="DK7" s="39">
        <v>51.24</v>
      </c>
      <c r="DL7" s="39">
        <v>52.18</v>
      </c>
      <c r="DM7" s="39">
        <v>46.27</v>
      </c>
      <c r="DN7" s="39">
        <v>46.88</v>
      </c>
      <c r="DO7" s="39">
        <v>46.94</v>
      </c>
      <c r="DP7" s="39">
        <v>47.62</v>
      </c>
      <c r="DQ7" s="39">
        <v>48.55</v>
      </c>
      <c r="DR7" s="39">
        <v>49.59</v>
      </c>
      <c r="DS7" s="39">
        <v>19.21</v>
      </c>
      <c r="DT7" s="39">
        <v>23.11</v>
      </c>
      <c r="DU7" s="39">
        <v>24.61</v>
      </c>
      <c r="DV7" s="39">
        <v>26.9</v>
      </c>
      <c r="DW7" s="39">
        <v>29.36</v>
      </c>
      <c r="DX7" s="39">
        <v>10.93</v>
      </c>
      <c r="DY7" s="39">
        <v>13.39</v>
      </c>
      <c r="DZ7" s="39">
        <v>14.48</v>
      </c>
      <c r="EA7" s="39">
        <v>16.27</v>
      </c>
      <c r="EB7" s="39">
        <v>17.11</v>
      </c>
      <c r="EC7" s="39">
        <v>19.440000000000001</v>
      </c>
      <c r="ED7" s="39">
        <v>0.57999999999999996</v>
      </c>
      <c r="EE7" s="39">
        <v>0.52</v>
      </c>
      <c r="EF7" s="39">
        <v>0.26</v>
      </c>
      <c r="EG7" s="39">
        <v>0.99</v>
      </c>
      <c r="EH7" s="39">
        <v>2.0099999999999998</v>
      </c>
      <c r="EI7" s="39">
        <v>0.71</v>
      </c>
      <c r="EJ7" s="39">
        <v>0.71</v>
      </c>
      <c r="EK7" s="39">
        <v>0.75</v>
      </c>
      <c r="EL7" s="39">
        <v>0.63</v>
      </c>
      <c r="EM7" s="39">
        <v>0.63</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104</v>
      </c>
    </row>
    <row r="12" spans="1:144" x14ac:dyDescent="0.15">
      <c r="B12">
        <v>1</v>
      </c>
      <c r="C12">
        <v>1</v>
      </c>
      <c r="D12">
        <v>1</v>
      </c>
      <c r="E12">
        <v>1</v>
      </c>
      <c r="F12">
        <v>1</v>
      </c>
      <c r="G12" t="s">
        <v>105</v>
      </c>
    </row>
    <row r="13" spans="1:144" x14ac:dyDescent="0.15">
      <c r="B13" t="s">
        <v>106</v>
      </c>
      <c r="C13" t="s">
        <v>107</v>
      </c>
      <c r="D13" t="s">
        <v>107</v>
      </c>
      <c r="E13" t="s">
        <v>106</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城陽市役所</cp:lastModifiedBy>
  <cp:lastPrinted>2021-01-19T04:18:48Z</cp:lastPrinted>
  <dcterms:modified xsi:type="dcterms:W3CDTF">2021-01-21T07:06:10Z</dcterms:modified>
</cp:coreProperties>
</file>