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BzfAsjxRd703xRqFvb9gkEZdh+jCGtNX7zMJsjpFyGQDYjVCvyGOJd92XzOO1tm4MtOD2Ul9ePbUTxAC056M3Q==" workbookSaltValue="+ptjXGFAaeK9pcGSGF1WrA=="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<sst xmlns="http://schemas.openxmlformats.org/spreadsheetml/2006/main" count="232" uniqueCount="120">
  <si>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</si>
  <si>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</si>
  <si>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</si>
  <si>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</si>
  <si>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</si>
  <si>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</si>
  <si>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</si>
  <si>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</si>
  <si>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</si>
  <si>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</si>
  <si>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</si>
  <si>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</si>
  <si>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</si>
  <si>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</si>
  <si>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</si>
  <si>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</si>
  <si>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</si>
  <si>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</si>
  <si>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</si>
  <si>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</si>
  <si>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</si>
  <si>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</si>
  <si>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</si>
  <si>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</si>
  <si>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</si>
  <si>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</si>
  <si>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</si>
  <si>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</si>
  <si>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</si>
  <si>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</si>
  <si>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</si>
  <si>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</si>
  <si>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</si>
  <si>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</si>
  <si>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</si>
  <si>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</si>
  <si>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</si>
  <si>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</si>
  <si>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</si>
  <si>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</si>
  <si>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</si>
  <si>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</si>
  <si>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</si>
  <si>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</si>
  <si>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</si>
  <si>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</si>
  <si>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</si>
  <si>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</si>
  <si>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</si>
  <si>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</si>
  <si>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</si>
  <si>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</si>
  <si>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</si>
  <si>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</si>
  <si>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</si>
  <si>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</si>
  <si>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</si>
  <si>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</si>
  <si>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</si>
  <si>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</si>
  <si>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</si>
  <si>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</si>
  <si>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</si>
  <si>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</si>
  <si>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</si>
  <si>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</si>
  <si>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</si>
  <si>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</si>
  <si>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</si>
  <si>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</si>
  <si>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</si>
  <si>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</si>
  <si>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</si>
  <si>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</si>
  <si>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</si>
  <si>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</si>
  <si>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</si>
  <si>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</si>
  <si>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</si>
  <si>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</si>
  <si>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</si>
  <si>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</si>
  <si>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</si>
  <si>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</si>
  <si>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</si>
  <si>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</si>
  <si>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</si>
  <si>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</si>
  <si>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</si>
  <si>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</si>
  <si>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</si>
  <si>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</si>
  <si>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</si>
  <si>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</si>
  <si>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</si>
  <si>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</si>
  <si>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</si>
  <si>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</si>
  <si>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</si>
  <si>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</si>
  <si>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</si>
  <si>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</si>
  <si>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</si>
  <si>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</si>
  <si>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</si>
  <si>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南丹市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</si>
  <si>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</si>
  <si>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</si>
  <si>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</si>
  <si>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</si>
  <si>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</si>
  <si>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</si>
  <si>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</si>
  <si>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</si>
  <si>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</si>
  <si>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</si>
  <si>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</si>
  <si>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水道事業の経営状況については、現在のところ事業運営に係る費用は水道料金の収入で賄えており、良好な状況といえます。
　ただし、今後人口減少による料金収納の減少が予測されますので料金見直しを行い財源確保の検討をする必要があります。
　また平成30年度より簡易水道事業が統合されることから広大な面積の水道施設管理においての老朽管更新について、計画的な更新検討を行っていく必要があります。</t>
    <rPh sb="1" eb="3">
      <t>スイドウ</t>
    </rPh>
    <rPh sb="3" eb="5">
      <t>ジギョウ</t>
    </rPh>
    <rPh sb="6" eb="8">
      <t>ケイエイ</t>
    </rPh>
    <rPh sb="8" eb="10">
      <t>ジョウキョウ</t>
    </rPh>
    <rPh sb="16" eb="18">
      <t>ゲンザイ</t>
    </rPh>
    <rPh sb="22" eb="24">
      <t>ジギョウ</t>
    </rPh>
    <rPh sb="24" eb="26">
      <t>ウンエイ</t>
    </rPh>
    <rPh sb="27" eb="28">
      <t>カカ</t>
    </rPh>
    <rPh sb="29" eb="31">
      <t>ヒヨウ</t>
    </rPh>
    <rPh sb="32" eb="34">
      <t>スイドウ</t>
    </rPh>
    <rPh sb="34" eb="36">
      <t>リョウキン</t>
    </rPh>
    <rPh sb="37" eb="39">
      <t>シュウニュウ</t>
    </rPh>
    <rPh sb="40" eb="41">
      <t>マカナ</t>
    </rPh>
    <rPh sb="46" eb="48">
      <t>リョウコウ</t>
    </rPh>
    <rPh sb="49" eb="51">
      <t>ジョウキョウ</t>
    </rPh>
    <rPh sb="63" eb="65">
      <t>コンゴ</t>
    </rPh>
    <rPh sb="65" eb="67">
      <t>ジンコウ</t>
    </rPh>
    <rPh sb="67" eb="69">
      <t>ゲンショウ</t>
    </rPh>
    <rPh sb="72" eb="74">
      <t>リョウキン</t>
    </rPh>
    <rPh sb="74" eb="76">
      <t>シュウノウ</t>
    </rPh>
    <rPh sb="77" eb="79">
      <t>ゲンショウ</t>
    </rPh>
    <rPh sb="80" eb="82">
      <t>ヨソク</t>
    </rPh>
    <rPh sb="88" eb="90">
      <t>リョウキン</t>
    </rPh>
    <rPh sb="90" eb="92">
      <t>ミナオ</t>
    </rPh>
    <rPh sb="94" eb="95">
      <t>オコナ</t>
    </rPh>
    <rPh sb="96" eb="98">
      <t>ザイゲン</t>
    </rPh>
    <rPh sb="98" eb="100">
      <t>カクホ</t>
    </rPh>
    <rPh sb="101" eb="103">
      <t>ケントウ</t>
    </rPh>
    <rPh sb="106" eb="108">
      <t>ヒツヨウ</t>
    </rPh>
    <rPh sb="118" eb="120">
      <t>ヘイセイ</t>
    </rPh>
    <rPh sb="122" eb="124">
      <t>ネンド</t>
    </rPh>
    <rPh sb="126" eb="128">
      <t>カンイ</t>
    </rPh>
    <rPh sb="128" eb="130">
      <t>スイドウ</t>
    </rPh>
    <rPh sb="130" eb="132">
      <t>ジギョウ</t>
    </rPh>
    <rPh sb="133" eb="135">
      <t>トウゴウ</t>
    </rPh>
    <rPh sb="142" eb="144">
      <t>コウダイ</t>
    </rPh>
    <rPh sb="145" eb="147">
      <t>メンセキ</t>
    </rPh>
    <rPh sb="148" eb="150">
      <t>スイドウ</t>
    </rPh>
    <rPh sb="150" eb="152">
      <t>シセツ</t>
    </rPh>
    <rPh sb="152" eb="154">
      <t>カンリ</t>
    </rPh>
    <rPh sb="159" eb="161">
      <t>ロウキュウ</t>
    </rPh>
    <rPh sb="161" eb="162">
      <t>カン</t>
    </rPh>
    <rPh sb="162" eb="164">
      <t>コウシン</t>
    </rPh>
    <rPh sb="169" eb="172">
      <t>ケイカクテキ</t>
    </rPh>
    <rPh sb="173" eb="175">
      <t>コウシン</t>
    </rPh>
    <rPh sb="175" eb="177">
      <t>ケントウ</t>
    </rPh>
    <rPh sb="178" eb="179">
      <t>オコナ</t>
    </rPh>
    <rPh sb="183" eb="185">
      <t>ヒツヨウ</t>
    </rPh>
    <phoneticPr fontId="4"/>
  </si>
  <si>
    <t>　平成29年度の経常収支比率は132.37％と近年は130％を越えており高い水準にあるので現状は比較的良好と言えます。料金回収率についても100％以上の水準確保が出来ており給水に係る費用が給水収益により賄えていると判断ができ、健全な経営ができていると判断できます。
　②欠損金は生じておらず、当指標については問題ありません。
　③200％を越えることが理想とされる指標で平成29年度においても1,353％となっており流動負債に対して流動資産を占める割合が大きいため現状の債務に対する支払い能力は十分あります。ただし、今後建設投資による多額支出が見込まれるため現金預金を一定以上確保するよう財源構成を慎重に検討する必要があります。
　④企業債残高対給水収益比率については、借り入れの減少により平均を下回っております。
　⑥給水原価については、現在は類似団体より低く抑えられていますが、今後施設及び管路の更新が進めば、減価償却費など諸経費が増加することが予想されます。
　⑦施設利用率は、類似団体と同等の数値でありますが今後も人口減少等の影響もあり低下していくことが懸念されます。
　⑧有収率は、減少していますが類似団体より比較的高く85％以上を保っており、漏水箇所の早期対応により維持しているものと考えられます。</t>
    <rPh sb="1" eb="3">
      <t>ヘイセイ</t>
    </rPh>
    <rPh sb="5" eb="7">
      <t>ネンド</t>
    </rPh>
    <rPh sb="8" eb="10">
      <t>ケイジョウ</t>
    </rPh>
    <rPh sb="10" eb="12">
      <t>シュウシ</t>
    </rPh>
    <rPh sb="12" eb="14">
      <t>ヒリツ</t>
    </rPh>
    <rPh sb="23" eb="25">
      <t>キンネン</t>
    </rPh>
    <rPh sb="31" eb="32">
      <t>コ</t>
    </rPh>
    <rPh sb="36" eb="37">
      <t>タカ</t>
    </rPh>
    <rPh sb="38" eb="40">
      <t>スイジュン</t>
    </rPh>
    <rPh sb="45" eb="47">
      <t>ゲンジョウ</t>
    </rPh>
    <rPh sb="48" eb="51">
      <t>ヒカクテキ</t>
    </rPh>
    <rPh sb="51" eb="53">
      <t>リョウコウ</t>
    </rPh>
    <rPh sb="54" eb="55">
      <t>イ</t>
    </rPh>
    <rPh sb="59" eb="61">
      <t>リョウキン</t>
    </rPh>
    <rPh sb="61" eb="63">
      <t>カイシュウ</t>
    </rPh>
    <rPh sb="63" eb="64">
      <t>リツ</t>
    </rPh>
    <rPh sb="73" eb="75">
      <t>イジョウ</t>
    </rPh>
    <rPh sb="76" eb="78">
      <t>スイジュン</t>
    </rPh>
    <rPh sb="78" eb="80">
      <t>カクホ</t>
    </rPh>
    <rPh sb="81" eb="83">
      <t>デキ</t>
    </rPh>
    <rPh sb="86" eb="88">
      <t>キュウスイ</t>
    </rPh>
    <rPh sb="89" eb="90">
      <t>カカ</t>
    </rPh>
    <rPh sb="91" eb="93">
      <t>ヒヨウ</t>
    </rPh>
    <rPh sb="94" eb="96">
      <t>キュウスイ</t>
    </rPh>
    <rPh sb="96" eb="98">
      <t>シュウエキ</t>
    </rPh>
    <rPh sb="101" eb="102">
      <t>マカナ</t>
    </rPh>
    <rPh sb="107" eb="109">
      <t>ハンダン</t>
    </rPh>
    <rPh sb="113" eb="115">
      <t>ケンゼン</t>
    </rPh>
    <rPh sb="116" eb="118">
      <t>ケイエイ</t>
    </rPh>
    <rPh sb="125" eb="127">
      <t>ハンダン</t>
    </rPh>
    <rPh sb="135" eb="138">
      <t>ケッソンキン</t>
    </rPh>
    <rPh sb="139" eb="140">
      <t>ショウ</t>
    </rPh>
    <rPh sb="146" eb="147">
      <t>トウ</t>
    </rPh>
    <rPh sb="147" eb="149">
      <t>シヒョウ</t>
    </rPh>
    <rPh sb="154" eb="156">
      <t>モンダイ</t>
    </rPh>
    <rPh sb="170" eb="171">
      <t>コ</t>
    </rPh>
    <rPh sb="176" eb="178">
      <t>リソウ</t>
    </rPh>
    <rPh sb="182" eb="184">
      <t>シヒョウ</t>
    </rPh>
    <rPh sb="185" eb="187">
      <t>ヘイセイ</t>
    </rPh>
    <rPh sb="189" eb="191">
      <t>ネンド</t>
    </rPh>
    <rPh sb="208" eb="210">
      <t>リュウドウ</t>
    </rPh>
    <rPh sb="210" eb="212">
      <t>フサイ</t>
    </rPh>
    <rPh sb="213" eb="214">
      <t>タイ</t>
    </rPh>
    <rPh sb="216" eb="218">
      <t>リュウドウ</t>
    </rPh>
    <rPh sb="218" eb="220">
      <t>シサン</t>
    </rPh>
    <rPh sb="221" eb="222">
      <t>シ</t>
    </rPh>
    <rPh sb="224" eb="226">
      <t>ワリアイ</t>
    </rPh>
    <rPh sb="227" eb="228">
      <t>オオ</t>
    </rPh>
    <rPh sb="232" eb="234">
      <t>ゲンジョウ</t>
    </rPh>
    <rPh sb="235" eb="237">
      <t>サイム</t>
    </rPh>
    <rPh sb="238" eb="239">
      <t>タイ</t>
    </rPh>
    <rPh sb="241" eb="243">
      <t>シハラ</t>
    </rPh>
    <rPh sb="244" eb="246">
      <t>ノウリョク</t>
    </rPh>
    <rPh sb="247" eb="249">
      <t>ジュウブン</t>
    </rPh>
    <rPh sb="258" eb="260">
      <t>コンゴ</t>
    </rPh>
    <rPh sb="260" eb="262">
      <t>ケンセツ</t>
    </rPh>
    <rPh sb="262" eb="264">
      <t>トウシ</t>
    </rPh>
    <rPh sb="267" eb="269">
      <t>タガク</t>
    </rPh>
    <rPh sb="269" eb="271">
      <t>シシュツ</t>
    </rPh>
    <rPh sb="272" eb="274">
      <t>ミコ</t>
    </rPh>
    <rPh sb="279" eb="281">
      <t>ゲンキン</t>
    </rPh>
    <rPh sb="281" eb="283">
      <t>ヨキン</t>
    </rPh>
    <rPh sb="284" eb="286">
      <t>イッテイ</t>
    </rPh>
    <rPh sb="286" eb="288">
      <t>イジョウ</t>
    </rPh>
    <rPh sb="288" eb="290">
      <t>カクホ</t>
    </rPh>
    <rPh sb="294" eb="296">
      <t>ザイゲン</t>
    </rPh>
    <rPh sb="296" eb="298">
      <t>コウセイ</t>
    </rPh>
    <rPh sb="299" eb="301">
      <t>シンチョウ</t>
    </rPh>
    <rPh sb="302" eb="304">
      <t>ケントウ</t>
    </rPh>
    <rPh sb="306" eb="308">
      <t>ヒツヨウ</t>
    </rPh>
    <rPh sb="317" eb="319">
      <t>キギョウ</t>
    </rPh>
    <rPh sb="319" eb="320">
      <t>サイ</t>
    </rPh>
    <rPh sb="320" eb="321">
      <t>ザン</t>
    </rPh>
    <rPh sb="321" eb="322">
      <t>ダカ</t>
    </rPh>
    <rPh sb="322" eb="323">
      <t>タイ</t>
    </rPh>
    <rPh sb="323" eb="325">
      <t>キュウスイ</t>
    </rPh>
    <rPh sb="325" eb="327">
      <t>シュウエキ</t>
    </rPh>
    <rPh sb="327" eb="329">
      <t>ヒリツ</t>
    </rPh>
    <rPh sb="335" eb="336">
      <t>カ</t>
    </rPh>
    <rPh sb="337" eb="338">
      <t>イ</t>
    </rPh>
    <rPh sb="340" eb="342">
      <t>ゲンショウ</t>
    </rPh>
    <rPh sb="345" eb="347">
      <t>ヘイキン</t>
    </rPh>
    <rPh sb="348" eb="350">
      <t>シタマワ</t>
    </rPh>
    <rPh sb="360" eb="362">
      <t>キュウスイ</t>
    </rPh>
    <rPh sb="362" eb="364">
      <t>ゲンカ</t>
    </rPh>
    <rPh sb="370" eb="372">
      <t>ゲンザイ</t>
    </rPh>
    <rPh sb="373" eb="375">
      <t>ルイジ</t>
    </rPh>
    <rPh sb="375" eb="377">
      <t>ダンタイ</t>
    </rPh>
    <rPh sb="379" eb="380">
      <t>ヒク</t>
    </rPh>
    <rPh sb="381" eb="382">
      <t>オサ</t>
    </rPh>
    <rPh sb="391" eb="393">
      <t>コンゴ</t>
    </rPh>
    <rPh sb="393" eb="395">
      <t>シセツ</t>
    </rPh>
    <rPh sb="395" eb="396">
      <t>オヨ</t>
    </rPh>
    <rPh sb="397" eb="399">
      <t>カンロ</t>
    </rPh>
    <rPh sb="400" eb="402">
      <t>コウシン</t>
    </rPh>
    <rPh sb="403" eb="404">
      <t>スス</t>
    </rPh>
    <rPh sb="407" eb="409">
      <t>ゲンカ</t>
    </rPh>
    <rPh sb="409" eb="411">
      <t>ショウキャク</t>
    </rPh>
    <rPh sb="411" eb="412">
      <t>ヒ</t>
    </rPh>
    <rPh sb="414" eb="417">
      <t>ショケイヒ</t>
    </rPh>
    <rPh sb="418" eb="420">
      <t>ゾウカ</t>
    </rPh>
    <rPh sb="425" eb="427">
      <t>ヨソウ</t>
    </rPh>
    <rPh sb="435" eb="437">
      <t>シセツ</t>
    </rPh>
    <rPh sb="437" eb="440">
      <t>リヨウリツ</t>
    </rPh>
    <rPh sb="442" eb="444">
      <t>ルイジ</t>
    </rPh>
    <rPh sb="444" eb="446">
      <t>ダンタイ</t>
    </rPh>
    <rPh sb="447" eb="449">
      <t>ドウトウ</t>
    </rPh>
    <rPh sb="450" eb="452">
      <t>スウチ</t>
    </rPh>
    <rPh sb="458" eb="460">
      <t>コンゴ</t>
    </rPh>
    <rPh sb="461" eb="463">
      <t>ジンコウ</t>
    </rPh>
    <rPh sb="463" eb="465">
      <t>ゲンショウ</t>
    </rPh>
    <rPh sb="465" eb="466">
      <t>ナド</t>
    </rPh>
    <rPh sb="467" eb="469">
      <t>エイキョウ</t>
    </rPh>
    <rPh sb="472" eb="474">
      <t>テイカ</t>
    </rPh>
    <rPh sb="481" eb="483">
      <t>ケネン</t>
    </rPh>
    <rPh sb="491" eb="493">
      <t>ユウシュウ</t>
    </rPh>
    <rPh sb="493" eb="494">
      <t>リツ</t>
    </rPh>
    <rPh sb="496" eb="498">
      <t>ゲンショウ</t>
    </rPh>
    <rPh sb="504" eb="506">
      <t>ルイジ</t>
    </rPh>
    <rPh sb="506" eb="508">
      <t>ダンタイ</t>
    </rPh>
    <rPh sb="510" eb="513">
      <t>ヒカクテキ</t>
    </rPh>
    <rPh sb="513" eb="514">
      <t>タカ</t>
    </rPh>
    <rPh sb="518" eb="520">
      <t>イジョウ</t>
    </rPh>
    <rPh sb="521" eb="522">
      <t>タモ</t>
    </rPh>
    <rPh sb="527" eb="529">
      <t>ロウスイ</t>
    </rPh>
    <rPh sb="529" eb="531">
      <t>カショ</t>
    </rPh>
    <rPh sb="532" eb="534">
      <t>ソウキ</t>
    </rPh>
    <rPh sb="534" eb="536">
      <t>タイオウ</t>
    </rPh>
    <rPh sb="539" eb="541">
      <t>イジ</t>
    </rPh>
    <rPh sb="548" eb="549">
      <t>カンガ</t>
    </rPh>
    <phoneticPr fontId="4"/>
  </si>
  <si>
    <t>　管路経年化率はほぼ横ばいでありますが、管路更新化率もかなり低いことから、今後の管路更新に多額の費用が見込まれる為、計画的に管路更新をする必要があります。</t>
    <rPh sb="1" eb="3">
      <t>カンロ</t>
    </rPh>
    <rPh sb="3" eb="6">
      <t>ケイネンカ</t>
    </rPh>
    <rPh sb="6" eb="7">
      <t>リツ</t>
    </rPh>
    <rPh sb="10" eb="11">
      <t>ヨコ</t>
    </rPh>
    <rPh sb="20" eb="22">
      <t>カンロ</t>
    </rPh>
    <rPh sb="22" eb="24">
      <t>コウシン</t>
    </rPh>
    <rPh sb="24" eb="25">
      <t>カ</t>
    </rPh>
    <rPh sb="25" eb="26">
      <t>リツ</t>
    </rPh>
    <rPh sb="30" eb="31">
      <t>ヒク</t>
    </rPh>
    <rPh sb="37" eb="39">
      <t>コンゴ</t>
    </rPh>
    <rPh sb="40" eb="42">
      <t>カンロ</t>
    </rPh>
    <rPh sb="42" eb="44">
      <t>コウシン</t>
    </rPh>
    <rPh sb="45" eb="47">
      <t>タガク</t>
    </rPh>
    <rPh sb="48" eb="50">
      <t>ヒヨウ</t>
    </rPh>
    <rPh sb="51" eb="53">
      <t>ミコ</t>
    </rPh>
    <rPh sb="56" eb="57">
      <t>タメ</t>
    </rPh>
    <rPh sb="58" eb="61">
      <t>ケイカクテキ</t>
    </rPh>
    <rPh sb="62" eb="64">
      <t>カンロ</t>
    </rPh>
    <rPh sb="64" eb="66">
      <t>コウシン</t>
    </rPh>
    <rPh sb="69" eb="7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</si>
</sst>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0.34</c:v>
                </c:pt>
                <c:pt idx="1">
                  <c:v>0.28000000000000003</c:v>
                </c:pt>
                <c:pt idx="2">
                  <c:v>0.13</c:v>
                </c:pt>
                <c:pt idx="3">
                  <c:v>0.3</c:v>
                </c:pt>
                <c:pt idx="4">
                  <c:v>0.4</c:v>
                </c:pt>
              </c:numCache>
            </c:numRef>
          </c:val>
          <c:extLst xmlns:c16r2="http://schemas.microsoft.com/office/drawing/2015/06/chart">
            <c:ext xmlns:c16="http://schemas.microsoft.com/office/drawing/2014/chart" uri="{C3380CC4-5D6E-409C-BE32-E72D297353CC}">
              <c16:uniqueId val="{00000000-DA3E-4988-9845-163D9E21F962}"/>
            </c:ext>
          </c:extLst>
        </c:ser>
        <c:dLbls>
          <c:showLegendKey val="0"/>
          <c:showVal val="0"/>
          <c:showCatName val="0"/>
          <c:showSerName val="0"/>
          <c:showPercent val="0"/>
          <c:showBubbleSize val="0"/>
        </c:dLbls>
        <c:gapWidth val="150"/>
        <c:axId val="89545728"/>
        <c:axId val="91809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xmlns:c16r2="http://schemas.microsoft.com/office/drawing/2015/06/chart">
            <c:ext xmlns:c16="http://schemas.microsoft.com/office/drawing/2014/chart" uri="{C3380CC4-5D6E-409C-BE32-E72D297353CC}">
              <c16:uniqueId val="{00000001-DA3E-4988-9845-163D9E21F962}"/>
            </c:ext>
          </c:extLst>
        </c:ser>
        <c:dLbls>
          <c:showLegendKey val="0"/>
          <c:showVal val="0"/>
          <c:showCatName val="0"/>
          <c:showSerName val="0"/>
          <c:showPercent val="0"/>
          <c:showBubbleSize val="0"/>
        </c:dLbls>
        <c:marker val="1"/>
        <c:smooth val="0"/>
        <c:axId val="89545728"/>
        <c:axId val="91809280"/>
      </c:lineChart>
      <c:dateAx>
        <c:axId val="89545728"/>
        <c:scaling>
          <c:orientation val="minMax"/>
        </c:scaling>
        <c:delete val="1"/>
        <c:axPos val="b"/>
        <c:numFmt formatCode="ge" sourceLinked="1"/>
        <c:majorTickMark val="none"/>
        <c:minorTickMark val="none"/>
        <c:tickLblPos val="none"/>
        <c:crossAx val="91809280"/>
        <c:crosses val="autoZero"/>
        <c:auto val="1"/>
        <c:lblOffset val="100"/>
        <c:baseTimeUnit val="years"/>
      </c:dateAx>
      <c:valAx>
        <c:axId val="9180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4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58.7</c:v>
                </c:pt>
                <c:pt idx="1">
                  <c:v>55.39</c:v>
                </c:pt>
                <c:pt idx="2">
                  <c:v>52.8</c:v>
                </c:pt>
                <c:pt idx="3">
                  <c:v>55.02</c:v>
                </c:pt>
                <c:pt idx="4">
                  <c:v>55.67</c:v>
                </c:pt>
              </c:numCache>
            </c:numRef>
          </c:val>
          <c:extLst xmlns:c16r2="http://schemas.microsoft.com/office/drawing/2015/06/chart">
            <c:ext xmlns:c16="http://schemas.microsoft.com/office/drawing/2014/chart" uri="{C3380CC4-5D6E-409C-BE32-E72D297353CC}">
              <c16:uniqueId val="{00000000-0E20-4A06-9B80-4A632D86B610}"/>
            </c:ext>
          </c:extLst>
        </c:ser>
        <c:dLbls>
          <c:showLegendKey val="0"/>
          <c:showVal val="0"/>
          <c:showCatName val="0"/>
          <c:showSerName val="0"/>
          <c:showPercent val="0"/>
          <c:showBubbleSize val="0"/>
        </c:dLbls>
        <c:gapWidth val="150"/>
        <c:axId val="87371136"/>
        <c:axId val="87389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xmlns:c16r2="http://schemas.microsoft.com/office/drawing/2015/06/chart">
            <c:ext xmlns:c16="http://schemas.microsoft.com/office/drawing/2014/chart" uri="{C3380CC4-5D6E-409C-BE32-E72D297353CC}">
              <c16:uniqueId val="{00000001-0E20-4A06-9B80-4A632D86B610}"/>
            </c:ext>
          </c:extLst>
        </c:ser>
        <c:dLbls>
          <c:showLegendKey val="0"/>
          <c:showVal val="0"/>
          <c:showCatName val="0"/>
          <c:showSerName val="0"/>
          <c:showPercent val="0"/>
          <c:showBubbleSize val="0"/>
        </c:dLbls>
        <c:marker val="1"/>
        <c:smooth val="0"/>
        <c:axId val="87371136"/>
        <c:axId val="87389696"/>
      </c:lineChart>
      <c:dateAx>
        <c:axId val="87371136"/>
        <c:scaling>
          <c:orientation val="minMax"/>
        </c:scaling>
        <c:delete val="1"/>
        <c:axPos val="b"/>
        <c:numFmt formatCode="ge" sourceLinked="1"/>
        <c:majorTickMark val="none"/>
        <c:minorTickMark val="none"/>
        <c:tickLblPos val="none"/>
        <c:crossAx val="87389696"/>
        <c:crosses val="autoZero"/>
        <c:auto val="1"/>
        <c:lblOffset val="100"/>
        <c:baseTimeUnit val="years"/>
      </c:dateAx>
      <c:valAx>
        <c:axId val="8738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7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82.6</c:v>
                </c:pt>
                <c:pt idx="1">
                  <c:v>86.96</c:v>
                </c:pt>
                <c:pt idx="2">
                  <c:v>89.95</c:v>
                </c:pt>
                <c:pt idx="3">
                  <c:v>87.03</c:v>
                </c:pt>
                <c:pt idx="4">
                  <c:v>85.71</c:v>
                </c:pt>
              </c:numCache>
            </c:numRef>
          </c:val>
          <c:extLst xmlns:c16r2="http://schemas.microsoft.com/office/drawing/2015/06/chart">
            <c:ext xmlns:c16="http://schemas.microsoft.com/office/drawing/2014/chart" uri="{C3380CC4-5D6E-409C-BE32-E72D297353CC}">
              <c16:uniqueId val="{00000000-EF11-4940-8447-5A556A6AAA24}"/>
            </c:ext>
          </c:extLst>
        </c:ser>
        <c:dLbls>
          <c:showLegendKey val="0"/>
          <c:showVal val="0"/>
          <c:showCatName val="0"/>
          <c:showSerName val="0"/>
          <c:showPercent val="0"/>
          <c:showBubbleSize val="0"/>
        </c:dLbls>
        <c:gapWidth val="150"/>
        <c:axId val="87400448"/>
        <c:axId val="87402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xmlns:c16r2="http://schemas.microsoft.com/office/drawing/2015/06/chart">
            <c:ext xmlns:c16="http://schemas.microsoft.com/office/drawing/2014/chart" uri="{C3380CC4-5D6E-409C-BE32-E72D297353CC}">
              <c16:uniqueId val="{00000001-EF11-4940-8447-5A556A6AAA24}"/>
            </c:ext>
          </c:extLst>
        </c:ser>
        <c:dLbls>
          <c:showLegendKey val="0"/>
          <c:showVal val="0"/>
          <c:showCatName val="0"/>
          <c:showSerName val="0"/>
          <c:showPercent val="0"/>
          <c:showBubbleSize val="0"/>
        </c:dLbls>
        <c:marker val="1"/>
        <c:smooth val="0"/>
        <c:axId val="87400448"/>
        <c:axId val="87402368"/>
      </c:lineChart>
      <c:dateAx>
        <c:axId val="87400448"/>
        <c:scaling>
          <c:orientation val="minMax"/>
        </c:scaling>
        <c:delete val="1"/>
        <c:axPos val="b"/>
        <c:numFmt formatCode="ge" sourceLinked="1"/>
        <c:majorTickMark val="none"/>
        <c:minorTickMark val="none"/>
        <c:tickLblPos val="none"/>
        <c:crossAx val="87402368"/>
        <c:crosses val="autoZero"/>
        <c:auto val="1"/>
        <c:lblOffset val="100"/>
        <c:baseTimeUnit val="years"/>
      </c:dateAx>
      <c:valAx>
        <c:axId val="8740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0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111.12</c:v>
                </c:pt>
                <c:pt idx="1">
                  <c:v>134.22999999999999</c:v>
                </c:pt>
                <c:pt idx="2">
                  <c:v>130.68</c:v>
                </c:pt>
                <c:pt idx="3">
                  <c:v>131.57</c:v>
                </c:pt>
                <c:pt idx="4">
                  <c:v>132.37</c:v>
                </c:pt>
              </c:numCache>
            </c:numRef>
          </c:val>
          <c:extLst xmlns:c16r2="http://schemas.microsoft.com/office/drawing/2015/06/chart">
            <c:ext xmlns:c16="http://schemas.microsoft.com/office/drawing/2014/chart" uri="{C3380CC4-5D6E-409C-BE32-E72D297353CC}">
              <c16:uniqueId val="{00000000-CB17-48CF-9931-AD964DF62C61}"/>
            </c:ext>
          </c:extLst>
        </c:ser>
        <c:dLbls>
          <c:showLegendKey val="0"/>
          <c:showVal val="0"/>
          <c:showCatName val="0"/>
          <c:showSerName val="0"/>
          <c:showPercent val="0"/>
          <c:showBubbleSize val="0"/>
        </c:dLbls>
        <c:gapWidth val="150"/>
        <c:axId val="97979008"/>
        <c:axId val="114744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xmlns:c16r2="http://schemas.microsoft.com/office/drawing/2015/06/chart">
            <c:ext xmlns:c16="http://schemas.microsoft.com/office/drawing/2014/chart" uri="{C3380CC4-5D6E-409C-BE32-E72D297353CC}">
              <c16:uniqueId val="{00000001-CB17-48CF-9931-AD964DF62C61}"/>
            </c:ext>
          </c:extLst>
        </c:ser>
        <c:dLbls>
          <c:showLegendKey val="0"/>
          <c:showVal val="0"/>
          <c:showCatName val="0"/>
          <c:showSerName val="0"/>
          <c:showPercent val="0"/>
          <c:showBubbleSize val="0"/>
        </c:dLbls>
        <c:marker val="1"/>
        <c:smooth val="0"/>
        <c:axId val="97979008"/>
        <c:axId val="114744704"/>
      </c:lineChart>
      <c:dateAx>
        <c:axId val="97979008"/>
        <c:scaling>
          <c:orientation val="minMax"/>
        </c:scaling>
        <c:delete val="1"/>
        <c:axPos val="b"/>
        <c:numFmt formatCode="ge" sourceLinked="1"/>
        <c:majorTickMark val="none"/>
        <c:minorTickMark val="none"/>
        <c:tickLblPos val="none"/>
        <c:crossAx val="114744704"/>
        <c:crosses val="autoZero"/>
        <c:auto val="1"/>
        <c:lblOffset val="100"/>
        <c:baseTimeUnit val="years"/>
      </c:dateAx>
      <c:valAx>
        <c:axId val="114744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97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38.65</c:v>
                </c:pt>
                <c:pt idx="1">
                  <c:v>40.71</c:v>
                </c:pt>
                <c:pt idx="2">
                  <c:v>41.28</c:v>
                </c:pt>
                <c:pt idx="3">
                  <c:v>42.98</c:v>
                </c:pt>
                <c:pt idx="4">
                  <c:v>44.61</c:v>
                </c:pt>
              </c:numCache>
            </c:numRef>
          </c:val>
          <c:extLst xmlns:c16r2="http://schemas.microsoft.com/office/drawing/2015/06/chart">
            <c:ext xmlns:c16="http://schemas.microsoft.com/office/drawing/2014/chart" uri="{C3380CC4-5D6E-409C-BE32-E72D297353CC}">
              <c16:uniqueId val="{00000000-309B-4C5F-B144-65DD7565C39D}"/>
            </c:ext>
          </c:extLst>
        </c:ser>
        <c:dLbls>
          <c:showLegendKey val="0"/>
          <c:showVal val="0"/>
          <c:showCatName val="0"/>
          <c:showSerName val="0"/>
          <c:showPercent val="0"/>
          <c:showBubbleSize val="0"/>
        </c:dLbls>
        <c:gapWidth val="150"/>
        <c:axId val="31884032"/>
        <c:axId val="31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xmlns:c16r2="http://schemas.microsoft.com/office/drawing/2015/06/chart">
            <c:ext xmlns:c16="http://schemas.microsoft.com/office/drawing/2014/chart" uri="{C3380CC4-5D6E-409C-BE32-E72D297353CC}">
              <c16:uniqueId val="{00000001-309B-4C5F-B144-65DD7565C39D}"/>
            </c:ext>
          </c:extLst>
        </c:ser>
        <c:dLbls>
          <c:showLegendKey val="0"/>
          <c:showVal val="0"/>
          <c:showCatName val="0"/>
          <c:showSerName val="0"/>
          <c:showPercent val="0"/>
          <c:showBubbleSize val="0"/>
        </c:dLbls>
        <c:marker val="1"/>
        <c:smooth val="0"/>
        <c:axId val="31884032"/>
        <c:axId val="31885952"/>
      </c:lineChart>
      <c:dateAx>
        <c:axId val="31884032"/>
        <c:scaling>
          <c:orientation val="minMax"/>
        </c:scaling>
        <c:delete val="1"/>
        <c:axPos val="b"/>
        <c:numFmt formatCode="ge" sourceLinked="1"/>
        <c:majorTickMark val="none"/>
        <c:minorTickMark val="none"/>
        <c:tickLblPos val="none"/>
        <c:crossAx val="31885952"/>
        <c:crosses val="autoZero"/>
        <c:auto val="1"/>
        <c:lblOffset val="100"/>
        <c:baseTimeUnit val="years"/>
      </c:dateAx>
      <c:valAx>
        <c:axId val="31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12.67</c:v>
                </c:pt>
                <c:pt idx="1">
                  <c:v>12.67</c:v>
                </c:pt>
                <c:pt idx="2">
                  <c:v>12.48</c:v>
                </c:pt>
                <c:pt idx="3">
                  <c:v>11.96</c:v>
                </c:pt>
                <c:pt idx="4">
                  <c:v>11.64</c:v>
                </c:pt>
              </c:numCache>
            </c:numRef>
          </c:val>
          <c:extLst xmlns:c16r2="http://schemas.microsoft.com/office/drawing/2015/06/chart">
            <c:ext xmlns:c16="http://schemas.microsoft.com/office/drawing/2014/chart" uri="{C3380CC4-5D6E-409C-BE32-E72D297353CC}">
              <c16:uniqueId val="{00000000-79C6-473D-A94E-D0243D142252}"/>
            </c:ext>
          </c:extLst>
        </c:ser>
        <c:dLbls>
          <c:showLegendKey val="0"/>
          <c:showVal val="0"/>
          <c:showCatName val="0"/>
          <c:showSerName val="0"/>
          <c:showPercent val="0"/>
          <c:showBubbleSize val="0"/>
        </c:dLbls>
        <c:gapWidth val="150"/>
        <c:axId val="32003200"/>
        <c:axId val="32005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xmlns:c16r2="http://schemas.microsoft.com/office/drawing/2015/06/chart">
            <c:ext xmlns:c16="http://schemas.microsoft.com/office/drawing/2014/chart" uri="{C3380CC4-5D6E-409C-BE32-E72D297353CC}">
              <c16:uniqueId val="{00000001-79C6-473D-A94E-D0243D142252}"/>
            </c:ext>
          </c:extLst>
        </c:ser>
        <c:dLbls>
          <c:showLegendKey val="0"/>
          <c:showVal val="0"/>
          <c:showCatName val="0"/>
          <c:showSerName val="0"/>
          <c:showPercent val="0"/>
          <c:showBubbleSize val="0"/>
        </c:dLbls>
        <c:marker val="1"/>
        <c:smooth val="0"/>
        <c:axId val="32003200"/>
        <c:axId val="32005120"/>
      </c:lineChart>
      <c:dateAx>
        <c:axId val="32003200"/>
        <c:scaling>
          <c:orientation val="minMax"/>
        </c:scaling>
        <c:delete val="1"/>
        <c:axPos val="b"/>
        <c:numFmt formatCode="ge" sourceLinked="1"/>
        <c:majorTickMark val="none"/>
        <c:minorTickMark val="none"/>
        <c:tickLblPos val="none"/>
        <c:crossAx val="32005120"/>
        <c:crosses val="autoZero"/>
        <c:auto val="1"/>
        <c:lblOffset val="100"/>
        <c:baseTimeUnit val="years"/>
      </c:dateAx>
      <c:valAx>
        <c:axId val="3200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0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E96-444C-854A-5AF3BD04B101}"/>
            </c:ext>
          </c:extLst>
        </c:ser>
        <c:dLbls>
          <c:showLegendKey val="0"/>
          <c:showVal val="0"/>
          <c:showCatName val="0"/>
          <c:showSerName val="0"/>
          <c:showPercent val="0"/>
          <c:showBubbleSize val="0"/>
        </c:dLbls>
        <c:gapWidth val="150"/>
        <c:axId val="32028160"/>
        <c:axId val="3203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xmlns:c16r2="http://schemas.microsoft.com/office/drawing/2015/06/chart">
            <c:ext xmlns:c16="http://schemas.microsoft.com/office/drawing/2014/chart" uri="{C3380CC4-5D6E-409C-BE32-E72D297353CC}">
              <c16:uniqueId val="{00000001-AE96-444C-854A-5AF3BD04B101}"/>
            </c:ext>
          </c:extLst>
        </c:ser>
        <c:dLbls>
          <c:showLegendKey val="0"/>
          <c:showVal val="0"/>
          <c:showCatName val="0"/>
          <c:showSerName val="0"/>
          <c:showPercent val="0"/>
          <c:showBubbleSize val="0"/>
        </c:dLbls>
        <c:marker val="1"/>
        <c:smooth val="0"/>
        <c:axId val="32028160"/>
        <c:axId val="32030080"/>
      </c:lineChart>
      <c:dateAx>
        <c:axId val="32028160"/>
        <c:scaling>
          <c:orientation val="minMax"/>
        </c:scaling>
        <c:delete val="1"/>
        <c:axPos val="b"/>
        <c:numFmt formatCode="ge" sourceLinked="1"/>
        <c:majorTickMark val="none"/>
        <c:minorTickMark val="none"/>
        <c:tickLblPos val="none"/>
        <c:crossAx val="32030080"/>
        <c:crosses val="autoZero"/>
        <c:auto val="1"/>
        <c:lblOffset val="100"/>
        <c:baseTimeUnit val="years"/>
      </c:dateAx>
      <c:valAx>
        <c:axId val="32030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02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2334.46</c:v>
                </c:pt>
                <c:pt idx="1">
                  <c:v>797.33</c:v>
                </c:pt>
                <c:pt idx="2">
                  <c:v>1058.0999999999999</c:v>
                </c:pt>
                <c:pt idx="3">
                  <c:v>1410.02</c:v>
                </c:pt>
                <c:pt idx="4">
                  <c:v>1353.57</c:v>
                </c:pt>
              </c:numCache>
            </c:numRef>
          </c:val>
          <c:extLst xmlns:c16r2="http://schemas.microsoft.com/office/drawing/2015/06/chart">
            <c:ext xmlns:c16="http://schemas.microsoft.com/office/drawing/2014/chart" uri="{C3380CC4-5D6E-409C-BE32-E72D297353CC}">
              <c16:uniqueId val="{00000000-6A28-47AD-8EA4-CF8F8460F0C1}"/>
            </c:ext>
          </c:extLst>
        </c:ser>
        <c:dLbls>
          <c:showLegendKey val="0"/>
          <c:showVal val="0"/>
          <c:showCatName val="0"/>
          <c:showSerName val="0"/>
          <c:showPercent val="0"/>
          <c:showBubbleSize val="0"/>
        </c:dLbls>
        <c:gapWidth val="150"/>
        <c:axId val="32044928"/>
        <c:axId val="87298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xmlns:c16r2="http://schemas.microsoft.com/office/drawing/2015/06/chart">
            <c:ext xmlns:c16="http://schemas.microsoft.com/office/drawing/2014/chart" uri="{C3380CC4-5D6E-409C-BE32-E72D297353CC}">
              <c16:uniqueId val="{00000001-6A28-47AD-8EA4-CF8F8460F0C1}"/>
            </c:ext>
          </c:extLst>
        </c:ser>
        <c:dLbls>
          <c:showLegendKey val="0"/>
          <c:showVal val="0"/>
          <c:showCatName val="0"/>
          <c:showSerName val="0"/>
          <c:showPercent val="0"/>
          <c:showBubbleSize val="0"/>
        </c:dLbls>
        <c:marker val="1"/>
        <c:smooth val="0"/>
        <c:axId val="32044928"/>
        <c:axId val="87298048"/>
      </c:lineChart>
      <c:dateAx>
        <c:axId val="32044928"/>
        <c:scaling>
          <c:orientation val="minMax"/>
        </c:scaling>
        <c:delete val="1"/>
        <c:axPos val="b"/>
        <c:numFmt formatCode="ge" sourceLinked="1"/>
        <c:majorTickMark val="none"/>
        <c:minorTickMark val="none"/>
        <c:tickLblPos val="none"/>
        <c:crossAx val="87298048"/>
        <c:crosses val="autoZero"/>
        <c:auto val="1"/>
        <c:lblOffset val="100"/>
        <c:baseTimeUnit val="years"/>
      </c:dateAx>
      <c:valAx>
        <c:axId val="87298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04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382.76</c:v>
                </c:pt>
                <c:pt idx="1">
                  <c:v>420.84</c:v>
                </c:pt>
                <c:pt idx="2">
                  <c:v>424.31</c:v>
                </c:pt>
                <c:pt idx="3">
                  <c:v>397.78</c:v>
                </c:pt>
                <c:pt idx="4">
                  <c:v>374.14</c:v>
                </c:pt>
              </c:numCache>
            </c:numRef>
          </c:val>
          <c:extLst xmlns:c16r2="http://schemas.microsoft.com/office/drawing/2015/06/chart">
            <c:ext xmlns:c16="http://schemas.microsoft.com/office/drawing/2014/chart" uri="{C3380CC4-5D6E-409C-BE32-E72D297353CC}">
              <c16:uniqueId val="{00000000-B1BA-4642-AD71-C837D4282410}"/>
            </c:ext>
          </c:extLst>
        </c:ser>
        <c:dLbls>
          <c:showLegendKey val="0"/>
          <c:showVal val="0"/>
          <c:showCatName val="0"/>
          <c:showSerName val="0"/>
          <c:showPercent val="0"/>
          <c:showBubbleSize val="0"/>
        </c:dLbls>
        <c:gapWidth val="150"/>
        <c:axId val="87308544"/>
        <c:axId val="8731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xmlns:c16r2="http://schemas.microsoft.com/office/drawing/2015/06/chart">
            <c:ext xmlns:c16="http://schemas.microsoft.com/office/drawing/2014/chart" uri="{C3380CC4-5D6E-409C-BE32-E72D297353CC}">
              <c16:uniqueId val="{00000001-B1BA-4642-AD71-C837D4282410}"/>
            </c:ext>
          </c:extLst>
        </c:ser>
        <c:dLbls>
          <c:showLegendKey val="0"/>
          <c:showVal val="0"/>
          <c:showCatName val="0"/>
          <c:showSerName val="0"/>
          <c:showPercent val="0"/>
          <c:showBubbleSize val="0"/>
        </c:dLbls>
        <c:marker val="1"/>
        <c:smooth val="0"/>
        <c:axId val="87308544"/>
        <c:axId val="87310720"/>
      </c:lineChart>
      <c:dateAx>
        <c:axId val="87308544"/>
        <c:scaling>
          <c:orientation val="minMax"/>
        </c:scaling>
        <c:delete val="1"/>
        <c:axPos val="b"/>
        <c:numFmt formatCode="ge" sourceLinked="1"/>
        <c:majorTickMark val="none"/>
        <c:minorTickMark val="none"/>
        <c:tickLblPos val="none"/>
        <c:crossAx val="87310720"/>
        <c:crosses val="autoZero"/>
        <c:auto val="1"/>
        <c:lblOffset val="100"/>
        <c:baseTimeUnit val="years"/>
      </c:dateAx>
      <c:valAx>
        <c:axId val="87310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30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98.45</c:v>
                </c:pt>
                <c:pt idx="1">
                  <c:v>139.88999999999999</c:v>
                </c:pt>
                <c:pt idx="2">
                  <c:v>133.91</c:v>
                </c:pt>
                <c:pt idx="3">
                  <c:v>136.44999999999999</c:v>
                </c:pt>
                <c:pt idx="4">
                  <c:v>138.05000000000001</c:v>
                </c:pt>
              </c:numCache>
            </c:numRef>
          </c:val>
          <c:extLst xmlns:c16r2="http://schemas.microsoft.com/office/drawing/2015/06/chart">
            <c:ext xmlns:c16="http://schemas.microsoft.com/office/drawing/2014/chart" uri="{C3380CC4-5D6E-409C-BE32-E72D297353CC}">
              <c16:uniqueId val="{00000000-A27D-40F1-888F-74DD2FA8093F}"/>
            </c:ext>
          </c:extLst>
        </c:ser>
        <c:dLbls>
          <c:showLegendKey val="0"/>
          <c:showVal val="0"/>
          <c:showCatName val="0"/>
          <c:showSerName val="0"/>
          <c:showPercent val="0"/>
          <c:showBubbleSize val="0"/>
        </c:dLbls>
        <c:gapWidth val="150"/>
        <c:axId val="87325312"/>
        <c:axId val="87331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xmlns:c16r2="http://schemas.microsoft.com/office/drawing/2015/06/chart">
            <c:ext xmlns:c16="http://schemas.microsoft.com/office/drawing/2014/chart" uri="{C3380CC4-5D6E-409C-BE32-E72D297353CC}">
              <c16:uniqueId val="{00000001-A27D-40F1-888F-74DD2FA8093F}"/>
            </c:ext>
          </c:extLst>
        </c:ser>
        <c:dLbls>
          <c:showLegendKey val="0"/>
          <c:showVal val="0"/>
          <c:showCatName val="0"/>
          <c:showSerName val="0"/>
          <c:showPercent val="0"/>
          <c:showBubbleSize val="0"/>
        </c:dLbls>
        <c:marker val="1"/>
        <c:smooth val="0"/>
        <c:axId val="87325312"/>
        <c:axId val="87331584"/>
      </c:lineChart>
      <c:dateAx>
        <c:axId val="87325312"/>
        <c:scaling>
          <c:orientation val="minMax"/>
        </c:scaling>
        <c:delete val="1"/>
        <c:axPos val="b"/>
        <c:numFmt formatCode="ge" sourceLinked="1"/>
        <c:majorTickMark val="none"/>
        <c:minorTickMark val="none"/>
        <c:tickLblPos val="none"/>
        <c:crossAx val="87331584"/>
        <c:crosses val="autoZero"/>
        <c:auto val="1"/>
        <c:lblOffset val="100"/>
        <c:baseTimeUnit val="years"/>
      </c:dateAx>
      <c:valAx>
        <c:axId val="8733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2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173.14</c:v>
                </c:pt>
                <c:pt idx="1">
                  <c:v>122.41</c:v>
                </c:pt>
                <c:pt idx="2">
                  <c:v>127.87</c:v>
                </c:pt>
                <c:pt idx="3">
                  <c:v>125.46</c:v>
                </c:pt>
                <c:pt idx="4">
                  <c:v>124</c:v>
                </c:pt>
              </c:numCache>
            </c:numRef>
          </c:val>
          <c:extLst xmlns:c16r2="http://schemas.microsoft.com/office/drawing/2015/06/chart">
            <c:ext xmlns:c16="http://schemas.microsoft.com/office/drawing/2014/chart" uri="{C3380CC4-5D6E-409C-BE32-E72D297353CC}">
              <c16:uniqueId val="{00000000-F341-4ABB-AB9D-6CC9C2B0B98A}"/>
            </c:ext>
          </c:extLst>
        </c:ser>
        <c:dLbls>
          <c:showLegendKey val="0"/>
          <c:showVal val="0"/>
          <c:showCatName val="0"/>
          <c:showSerName val="0"/>
          <c:showPercent val="0"/>
          <c:showBubbleSize val="0"/>
        </c:dLbls>
        <c:gapWidth val="150"/>
        <c:axId val="87346176"/>
        <c:axId val="87348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xmlns:c16r2="http://schemas.microsoft.com/office/drawing/2015/06/chart">
            <c:ext xmlns:c16="http://schemas.microsoft.com/office/drawing/2014/chart" uri="{C3380CC4-5D6E-409C-BE32-E72D297353CC}">
              <c16:uniqueId val="{00000001-F341-4ABB-AB9D-6CC9C2B0B98A}"/>
            </c:ext>
          </c:extLst>
        </c:ser>
        <c:dLbls>
          <c:showLegendKey val="0"/>
          <c:showVal val="0"/>
          <c:showCatName val="0"/>
          <c:showSerName val="0"/>
          <c:showPercent val="0"/>
          <c:showBubbleSize val="0"/>
        </c:dLbls>
        <c:marker val="1"/>
        <c:smooth val="0"/>
        <c:axId val="87346176"/>
        <c:axId val="87348352"/>
      </c:lineChart>
      <c:dateAx>
        <c:axId val="87346176"/>
        <c:scaling>
          <c:orientation val="minMax"/>
        </c:scaling>
        <c:delete val="1"/>
        <c:axPos val="b"/>
        <c:numFmt formatCode="ge" sourceLinked="1"/>
        <c:majorTickMark val="none"/>
        <c:minorTickMark val="none"/>
        <c:tickLblPos val="none"/>
        <c:crossAx val="87348352"/>
        <c:crosses val="autoZero"/>
        <c:auto val="1"/>
        <c:lblOffset val="100"/>
        <c:baseTimeUnit val="years"/>
      </c:dateAx>
      <c:valAx>
        <c:axId val="8734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4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3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京都府　南丹市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A6</v>
      </c>
      <c r="X8" s="58"/>
      <c r="Y8" s="58"/>
      <c r="Z8" s="58"/>
      <c r="AA8" s="58"/>
      <c r="AB8" s="58"/>
      <c r="AC8" s="58"/>
      <c r="AD8" s="58" t="str">
        <f>データ!$M$6</f>
        <v>非設置</v>
      </c>
      <c r="AE8" s="58"/>
      <c r="AF8" s="58"/>
      <c r="AG8" s="58"/>
      <c r="AH8" s="58"/>
      <c r="AI8" s="58"/>
      <c r="AJ8" s="58"/>
      <c r="AK8" s="4"/>
      <c r="AL8" s="59">
        <f>データ!$R$6</f>
        <v>32288</v>
      </c>
      <c r="AM8" s="59"/>
      <c r="AN8" s="59"/>
      <c r="AO8" s="59"/>
      <c r="AP8" s="59"/>
      <c r="AQ8" s="59"/>
      <c r="AR8" s="59"/>
      <c r="AS8" s="59"/>
      <c r="AT8" s="50">
        <f>データ!$S$6</f>
        <v>616.4</v>
      </c>
      <c r="AU8" s="51"/>
      <c r="AV8" s="51"/>
      <c r="AW8" s="51"/>
      <c r="AX8" s="51"/>
      <c r="AY8" s="51"/>
      <c r="AZ8" s="51"/>
      <c r="BA8" s="51"/>
      <c r="BB8" s="52">
        <f>データ!$T$6</f>
        <v>52.38</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81.510000000000005</v>
      </c>
      <c r="J10" s="51"/>
      <c r="K10" s="51"/>
      <c r="L10" s="51"/>
      <c r="M10" s="51"/>
      <c r="N10" s="51"/>
      <c r="O10" s="62"/>
      <c r="P10" s="52">
        <f>データ!$P$6</f>
        <v>59.95</v>
      </c>
      <c r="Q10" s="52"/>
      <c r="R10" s="52"/>
      <c r="S10" s="52"/>
      <c r="T10" s="52"/>
      <c r="U10" s="52"/>
      <c r="V10" s="52"/>
      <c r="W10" s="59">
        <f>データ!$Q$6</f>
        <v>3180</v>
      </c>
      <c r="X10" s="59"/>
      <c r="Y10" s="59"/>
      <c r="Z10" s="59"/>
      <c r="AA10" s="59"/>
      <c r="AB10" s="59"/>
      <c r="AC10" s="59"/>
      <c r="AD10" s="2"/>
      <c r="AE10" s="2"/>
      <c r="AF10" s="2"/>
      <c r="AG10" s="2"/>
      <c r="AH10" s="4"/>
      <c r="AI10" s="4"/>
      <c r="AJ10" s="4"/>
      <c r="AK10" s="4"/>
      <c r="AL10" s="59">
        <f>データ!$U$6</f>
        <v>19221</v>
      </c>
      <c r="AM10" s="59"/>
      <c r="AN10" s="59"/>
      <c r="AO10" s="59"/>
      <c r="AP10" s="59"/>
      <c r="AQ10" s="59"/>
      <c r="AR10" s="59"/>
      <c r="AS10" s="59"/>
      <c r="AT10" s="50">
        <f>データ!$V$6</f>
        <v>25.09</v>
      </c>
      <c r="AU10" s="51"/>
      <c r="AV10" s="51"/>
      <c r="AW10" s="51"/>
      <c r="AX10" s="51"/>
      <c r="AY10" s="51"/>
      <c r="AZ10" s="51"/>
      <c r="BA10" s="51"/>
      <c r="BB10" s="52">
        <f>データ!$W$6</f>
        <v>766.08</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119</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117</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mdNPfAAR+9gbRzjJ2CMm193jeLW3FmPPzfoQLqfGtwHonFeORaux4XBA2KUtdk5Fl8bllgYGQwf0wSVb0J9O4g==" saltValue="wAGWfRLCuE1h1R4R7svVM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262137</v>
      </c>
      <c r="D6" s="33">
        <f t="shared" si="3"/>
        <v>46</v>
      </c>
      <c r="E6" s="33">
        <f t="shared" si="3"/>
        <v>1</v>
      </c>
      <c r="F6" s="33">
        <f t="shared" si="3"/>
        <v>0</v>
      </c>
      <c r="G6" s="33">
        <f t="shared" si="3"/>
        <v>1</v>
      </c>
      <c r="H6" s="33" t="str">
        <f t="shared" si="3"/>
        <v>京都府　南丹市</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81.510000000000005</v>
      </c>
      <c r="P6" s="34">
        <f t="shared" si="3"/>
        <v>59.95</v>
      </c>
      <c r="Q6" s="34">
        <f t="shared" si="3"/>
        <v>3180</v>
      </c>
      <c r="R6" s="34">
        <f t="shared" si="3"/>
        <v>32288</v>
      </c>
      <c r="S6" s="34">
        <f t="shared" si="3"/>
        <v>616.4</v>
      </c>
      <c r="T6" s="34">
        <f t="shared" si="3"/>
        <v>52.38</v>
      </c>
      <c r="U6" s="34">
        <f t="shared" si="3"/>
        <v>19221</v>
      </c>
      <c r="V6" s="34">
        <f t="shared" si="3"/>
        <v>25.09</v>
      </c>
      <c r="W6" s="34">
        <f t="shared" si="3"/>
        <v>766.08</v>
      </c>
      <c r="X6" s="35">
        <f>IF(X7="",NA(),X7)</f>
        <v>111.12</v>
      </c>
      <c r="Y6" s="35">
        <f t="shared" ref="Y6:AG6" si="4">IF(Y7="",NA(),Y7)</f>
        <v>134.22999999999999</v>
      </c>
      <c r="Z6" s="35">
        <f t="shared" si="4"/>
        <v>130.68</v>
      </c>
      <c r="AA6" s="35">
        <f t="shared" si="4"/>
        <v>131.57</v>
      </c>
      <c r="AB6" s="35">
        <f t="shared" si="4"/>
        <v>132.37</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2334.46</v>
      </c>
      <c r="AU6" s="35">
        <f t="shared" ref="AU6:BC6" si="6">IF(AU7="",NA(),AU7)</f>
        <v>797.33</v>
      </c>
      <c r="AV6" s="35">
        <f t="shared" si="6"/>
        <v>1058.0999999999999</v>
      </c>
      <c r="AW6" s="35">
        <f t="shared" si="6"/>
        <v>1410.02</v>
      </c>
      <c r="AX6" s="35">
        <f t="shared" si="6"/>
        <v>1353.57</v>
      </c>
      <c r="AY6" s="35">
        <f t="shared" si="6"/>
        <v>963.24</v>
      </c>
      <c r="AZ6" s="35">
        <f t="shared" si="6"/>
        <v>381.53</v>
      </c>
      <c r="BA6" s="35">
        <f t="shared" si="6"/>
        <v>391.54</v>
      </c>
      <c r="BB6" s="35">
        <f t="shared" si="6"/>
        <v>384.34</v>
      </c>
      <c r="BC6" s="35">
        <f t="shared" si="6"/>
        <v>359.47</v>
      </c>
      <c r="BD6" s="34" t="str">
        <f>IF(BD7="","",IF(BD7="-","【-】","【"&amp;SUBSTITUTE(TEXT(BD7,"#,##0.00"),"-","△")&amp;"】"))</f>
        <v>【264.34】</v>
      </c>
      <c r="BE6" s="35">
        <f>IF(BE7="",NA(),BE7)</f>
        <v>382.76</v>
      </c>
      <c r="BF6" s="35">
        <f t="shared" ref="BF6:BN6" si="7">IF(BF7="",NA(),BF7)</f>
        <v>420.84</v>
      </c>
      <c r="BG6" s="35">
        <f t="shared" si="7"/>
        <v>424.31</v>
      </c>
      <c r="BH6" s="35">
        <f t="shared" si="7"/>
        <v>397.78</v>
      </c>
      <c r="BI6" s="35">
        <f t="shared" si="7"/>
        <v>374.14</v>
      </c>
      <c r="BJ6" s="35">
        <f t="shared" si="7"/>
        <v>400.38</v>
      </c>
      <c r="BK6" s="35">
        <f t="shared" si="7"/>
        <v>393.27</v>
      </c>
      <c r="BL6" s="35">
        <f t="shared" si="7"/>
        <v>386.97</v>
      </c>
      <c r="BM6" s="35">
        <f t="shared" si="7"/>
        <v>380.58</v>
      </c>
      <c r="BN6" s="35">
        <f t="shared" si="7"/>
        <v>401.79</v>
      </c>
      <c r="BO6" s="34" t="str">
        <f>IF(BO7="","",IF(BO7="-","【-】","【"&amp;SUBSTITUTE(TEXT(BO7,"#,##0.00"),"-","△")&amp;"】"))</f>
        <v>【274.27】</v>
      </c>
      <c r="BP6" s="35">
        <f>IF(BP7="",NA(),BP7)</f>
        <v>98.45</v>
      </c>
      <c r="BQ6" s="35">
        <f t="shared" ref="BQ6:BY6" si="8">IF(BQ7="",NA(),BQ7)</f>
        <v>139.88999999999999</v>
      </c>
      <c r="BR6" s="35">
        <f t="shared" si="8"/>
        <v>133.91</v>
      </c>
      <c r="BS6" s="35">
        <f t="shared" si="8"/>
        <v>136.44999999999999</v>
      </c>
      <c r="BT6" s="35">
        <f t="shared" si="8"/>
        <v>138.05000000000001</v>
      </c>
      <c r="BU6" s="35">
        <f t="shared" si="8"/>
        <v>96.56</v>
      </c>
      <c r="BV6" s="35">
        <f t="shared" si="8"/>
        <v>100.47</v>
      </c>
      <c r="BW6" s="35">
        <f t="shared" si="8"/>
        <v>101.72</v>
      </c>
      <c r="BX6" s="35">
        <f t="shared" si="8"/>
        <v>102.38</v>
      </c>
      <c r="BY6" s="35">
        <f t="shared" si="8"/>
        <v>100.12</v>
      </c>
      <c r="BZ6" s="34" t="str">
        <f>IF(BZ7="","",IF(BZ7="-","【-】","【"&amp;SUBSTITUTE(TEXT(BZ7,"#,##0.00"),"-","△")&amp;"】"))</f>
        <v>【104.36】</v>
      </c>
      <c r="CA6" s="35">
        <f>IF(CA7="",NA(),CA7)</f>
        <v>173.14</v>
      </c>
      <c r="CB6" s="35">
        <f t="shared" ref="CB6:CJ6" si="9">IF(CB7="",NA(),CB7)</f>
        <v>122.41</v>
      </c>
      <c r="CC6" s="35">
        <f t="shared" si="9"/>
        <v>127.87</v>
      </c>
      <c r="CD6" s="35">
        <f t="shared" si="9"/>
        <v>125.46</v>
      </c>
      <c r="CE6" s="35">
        <f t="shared" si="9"/>
        <v>124</v>
      </c>
      <c r="CF6" s="35">
        <f t="shared" si="9"/>
        <v>177.14</v>
      </c>
      <c r="CG6" s="35">
        <f t="shared" si="9"/>
        <v>169.82</v>
      </c>
      <c r="CH6" s="35">
        <f t="shared" si="9"/>
        <v>168.2</v>
      </c>
      <c r="CI6" s="35">
        <f t="shared" si="9"/>
        <v>168.67</v>
      </c>
      <c r="CJ6" s="35">
        <f t="shared" si="9"/>
        <v>174.97</v>
      </c>
      <c r="CK6" s="34" t="str">
        <f>IF(CK7="","",IF(CK7="-","【-】","【"&amp;SUBSTITUTE(TEXT(CK7,"#,##0.00"),"-","△")&amp;"】"))</f>
        <v>【165.71】</v>
      </c>
      <c r="CL6" s="35">
        <f>IF(CL7="",NA(),CL7)</f>
        <v>58.7</v>
      </c>
      <c r="CM6" s="35">
        <f t="shared" ref="CM6:CU6" si="10">IF(CM7="",NA(),CM7)</f>
        <v>55.39</v>
      </c>
      <c r="CN6" s="35">
        <f t="shared" si="10"/>
        <v>52.8</v>
      </c>
      <c r="CO6" s="35">
        <f t="shared" si="10"/>
        <v>55.02</v>
      </c>
      <c r="CP6" s="35">
        <f t="shared" si="10"/>
        <v>55.67</v>
      </c>
      <c r="CQ6" s="35">
        <f t="shared" si="10"/>
        <v>55.64</v>
      </c>
      <c r="CR6" s="35">
        <f t="shared" si="10"/>
        <v>55.13</v>
      </c>
      <c r="CS6" s="35">
        <f t="shared" si="10"/>
        <v>54.77</v>
      </c>
      <c r="CT6" s="35">
        <f t="shared" si="10"/>
        <v>54.92</v>
      </c>
      <c r="CU6" s="35">
        <f t="shared" si="10"/>
        <v>55.63</v>
      </c>
      <c r="CV6" s="34" t="str">
        <f>IF(CV7="","",IF(CV7="-","【-】","【"&amp;SUBSTITUTE(TEXT(CV7,"#,##0.00"),"-","△")&amp;"】"))</f>
        <v>【60.41】</v>
      </c>
      <c r="CW6" s="35">
        <f>IF(CW7="",NA(),CW7)</f>
        <v>82.6</v>
      </c>
      <c r="CX6" s="35">
        <f t="shared" ref="CX6:DF6" si="11">IF(CX7="",NA(),CX7)</f>
        <v>86.96</v>
      </c>
      <c r="CY6" s="35">
        <f t="shared" si="11"/>
        <v>89.95</v>
      </c>
      <c r="CZ6" s="35">
        <f t="shared" si="11"/>
        <v>87.03</v>
      </c>
      <c r="DA6" s="35">
        <f t="shared" si="11"/>
        <v>85.71</v>
      </c>
      <c r="DB6" s="35">
        <f t="shared" si="11"/>
        <v>83.09</v>
      </c>
      <c r="DC6" s="35">
        <f t="shared" si="11"/>
        <v>83</v>
      </c>
      <c r="DD6" s="35">
        <f t="shared" si="11"/>
        <v>82.89</v>
      </c>
      <c r="DE6" s="35">
        <f t="shared" si="11"/>
        <v>82.66</v>
      </c>
      <c r="DF6" s="35">
        <f t="shared" si="11"/>
        <v>82.04</v>
      </c>
      <c r="DG6" s="34" t="str">
        <f>IF(DG7="","",IF(DG7="-","【-】","【"&amp;SUBSTITUTE(TEXT(DG7,"#,##0.00"),"-","△")&amp;"】"))</f>
        <v>【89.93】</v>
      </c>
      <c r="DH6" s="35">
        <f>IF(DH7="",NA(),DH7)</f>
        <v>38.65</v>
      </c>
      <c r="DI6" s="35">
        <f t="shared" ref="DI6:DQ6" si="12">IF(DI7="",NA(),DI7)</f>
        <v>40.71</v>
      </c>
      <c r="DJ6" s="35">
        <f t="shared" si="12"/>
        <v>41.28</v>
      </c>
      <c r="DK6" s="35">
        <f t="shared" si="12"/>
        <v>42.98</v>
      </c>
      <c r="DL6" s="35">
        <f t="shared" si="12"/>
        <v>44.61</v>
      </c>
      <c r="DM6" s="35">
        <f t="shared" si="12"/>
        <v>39.06</v>
      </c>
      <c r="DN6" s="35">
        <f t="shared" si="12"/>
        <v>46.66</v>
      </c>
      <c r="DO6" s="35">
        <f t="shared" si="12"/>
        <v>47.46</v>
      </c>
      <c r="DP6" s="35">
        <f t="shared" si="12"/>
        <v>48.49</v>
      </c>
      <c r="DQ6" s="35">
        <f t="shared" si="12"/>
        <v>48.05</v>
      </c>
      <c r="DR6" s="34" t="str">
        <f>IF(DR7="","",IF(DR7="-","【-】","【"&amp;SUBSTITUTE(TEXT(DR7,"#,##0.00"),"-","△")&amp;"】"))</f>
        <v>【48.12】</v>
      </c>
      <c r="DS6" s="35">
        <f>IF(DS7="",NA(),DS7)</f>
        <v>12.67</v>
      </c>
      <c r="DT6" s="35">
        <f t="shared" ref="DT6:EB6" si="13">IF(DT7="",NA(),DT7)</f>
        <v>12.67</v>
      </c>
      <c r="DU6" s="35">
        <f t="shared" si="13"/>
        <v>12.48</v>
      </c>
      <c r="DV6" s="35">
        <f t="shared" si="13"/>
        <v>11.96</v>
      </c>
      <c r="DW6" s="35">
        <f t="shared" si="13"/>
        <v>11.64</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0.34</v>
      </c>
      <c r="EE6" s="35">
        <f t="shared" ref="EE6:EM6" si="14">IF(EE7="",NA(),EE7)</f>
        <v>0.28000000000000003</v>
      </c>
      <c r="EF6" s="35">
        <f t="shared" si="14"/>
        <v>0.13</v>
      </c>
      <c r="EG6" s="35">
        <f t="shared" si="14"/>
        <v>0.3</v>
      </c>
      <c r="EH6" s="35">
        <f t="shared" si="14"/>
        <v>0.4</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262137</v>
      </c>
      <c r="D7" s="37">
        <v>46</v>
      </c>
      <c r="E7" s="37">
        <v>1</v>
      </c>
      <c r="F7" s="37">
        <v>0</v>
      </c>
      <c r="G7" s="37">
        <v>1</v>
      </c>
      <c r="H7" s="37" t="s">
        <v>105</v>
      </c>
      <c r="I7" s="37" t="s">
        <v>106</v>
      </c>
      <c r="J7" s="37" t="s">
        <v>107</v>
      </c>
      <c r="K7" s="37" t="s">
        <v>108</v>
      </c>
      <c r="L7" s="37" t="s">
        <v>109</v>
      </c>
      <c r="M7" s="37" t="s">
        <v>110</v>
      </c>
      <c r="N7" s="38" t="s">
        <v>111</v>
      </c>
      <c r="O7" s="38">
        <v>81.510000000000005</v>
      </c>
      <c r="P7" s="38">
        <v>59.95</v>
      </c>
      <c r="Q7" s="38">
        <v>3180</v>
      </c>
      <c r="R7" s="38">
        <v>32288</v>
      </c>
      <c r="S7" s="38">
        <v>616.4</v>
      </c>
      <c r="T7" s="38">
        <v>52.38</v>
      </c>
      <c r="U7" s="38">
        <v>19221</v>
      </c>
      <c r="V7" s="38">
        <v>25.09</v>
      </c>
      <c r="W7" s="38">
        <v>766.08</v>
      </c>
      <c r="X7" s="38">
        <v>111.12</v>
      </c>
      <c r="Y7" s="38">
        <v>134.22999999999999</v>
      </c>
      <c r="Z7" s="38">
        <v>130.68</v>
      </c>
      <c r="AA7" s="38">
        <v>131.57</v>
      </c>
      <c r="AB7" s="38">
        <v>132.37</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2334.46</v>
      </c>
      <c r="AU7" s="38">
        <v>797.33</v>
      </c>
      <c r="AV7" s="38">
        <v>1058.0999999999999</v>
      </c>
      <c r="AW7" s="38">
        <v>1410.02</v>
      </c>
      <c r="AX7" s="38">
        <v>1353.57</v>
      </c>
      <c r="AY7" s="38">
        <v>963.24</v>
      </c>
      <c r="AZ7" s="38">
        <v>381.53</v>
      </c>
      <c r="BA7" s="38">
        <v>391.54</v>
      </c>
      <c r="BB7" s="38">
        <v>384.34</v>
      </c>
      <c r="BC7" s="38">
        <v>359.47</v>
      </c>
      <c r="BD7" s="38">
        <v>264.33999999999997</v>
      </c>
      <c r="BE7" s="38">
        <v>382.76</v>
      </c>
      <c r="BF7" s="38">
        <v>420.84</v>
      </c>
      <c r="BG7" s="38">
        <v>424.31</v>
      </c>
      <c r="BH7" s="38">
        <v>397.78</v>
      </c>
      <c r="BI7" s="38">
        <v>374.14</v>
      </c>
      <c r="BJ7" s="38">
        <v>400.38</v>
      </c>
      <c r="BK7" s="38">
        <v>393.27</v>
      </c>
      <c r="BL7" s="38">
        <v>386.97</v>
      </c>
      <c r="BM7" s="38">
        <v>380.58</v>
      </c>
      <c r="BN7" s="38">
        <v>401.79</v>
      </c>
      <c r="BO7" s="38">
        <v>274.27</v>
      </c>
      <c r="BP7" s="38">
        <v>98.45</v>
      </c>
      <c r="BQ7" s="38">
        <v>139.88999999999999</v>
      </c>
      <c r="BR7" s="38">
        <v>133.91</v>
      </c>
      <c r="BS7" s="38">
        <v>136.44999999999999</v>
      </c>
      <c r="BT7" s="38">
        <v>138.05000000000001</v>
      </c>
      <c r="BU7" s="38">
        <v>96.56</v>
      </c>
      <c r="BV7" s="38">
        <v>100.47</v>
      </c>
      <c r="BW7" s="38">
        <v>101.72</v>
      </c>
      <c r="BX7" s="38">
        <v>102.38</v>
      </c>
      <c r="BY7" s="38">
        <v>100.12</v>
      </c>
      <c r="BZ7" s="38">
        <v>104.36</v>
      </c>
      <c r="CA7" s="38">
        <v>173.14</v>
      </c>
      <c r="CB7" s="38">
        <v>122.41</v>
      </c>
      <c r="CC7" s="38">
        <v>127.87</v>
      </c>
      <c r="CD7" s="38">
        <v>125.46</v>
      </c>
      <c r="CE7" s="38">
        <v>124</v>
      </c>
      <c r="CF7" s="38">
        <v>177.14</v>
      </c>
      <c r="CG7" s="38">
        <v>169.82</v>
      </c>
      <c r="CH7" s="38">
        <v>168.2</v>
      </c>
      <c r="CI7" s="38">
        <v>168.67</v>
      </c>
      <c r="CJ7" s="38">
        <v>174.97</v>
      </c>
      <c r="CK7" s="38">
        <v>165.71</v>
      </c>
      <c r="CL7" s="38">
        <v>58.7</v>
      </c>
      <c r="CM7" s="38">
        <v>55.39</v>
      </c>
      <c r="CN7" s="38">
        <v>52.8</v>
      </c>
      <c r="CO7" s="38">
        <v>55.02</v>
      </c>
      <c r="CP7" s="38">
        <v>55.67</v>
      </c>
      <c r="CQ7" s="38">
        <v>55.64</v>
      </c>
      <c r="CR7" s="38">
        <v>55.13</v>
      </c>
      <c r="CS7" s="38">
        <v>54.77</v>
      </c>
      <c r="CT7" s="38">
        <v>54.92</v>
      </c>
      <c r="CU7" s="38">
        <v>55.63</v>
      </c>
      <c r="CV7" s="38">
        <v>60.41</v>
      </c>
      <c r="CW7" s="38">
        <v>82.6</v>
      </c>
      <c r="CX7" s="38">
        <v>86.96</v>
      </c>
      <c r="CY7" s="38">
        <v>89.95</v>
      </c>
      <c r="CZ7" s="38">
        <v>87.03</v>
      </c>
      <c r="DA7" s="38">
        <v>85.71</v>
      </c>
      <c r="DB7" s="38">
        <v>83.09</v>
      </c>
      <c r="DC7" s="38">
        <v>83</v>
      </c>
      <c r="DD7" s="38">
        <v>82.89</v>
      </c>
      <c r="DE7" s="38">
        <v>82.66</v>
      </c>
      <c r="DF7" s="38">
        <v>82.04</v>
      </c>
      <c r="DG7" s="38">
        <v>89.93</v>
      </c>
      <c r="DH7" s="38">
        <v>38.65</v>
      </c>
      <c r="DI7" s="38">
        <v>40.71</v>
      </c>
      <c r="DJ7" s="38">
        <v>41.28</v>
      </c>
      <c r="DK7" s="38">
        <v>42.98</v>
      </c>
      <c r="DL7" s="38">
        <v>44.61</v>
      </c>
      <c r="DM7" s="38">
        <v>39.06</v>
      </c>
      <c r="DN7" s="38">
        <v>46.66</v>
      </c>
      <c r="DO7" s="38">
        <v>47.46</v>
      </c>
      <c r="DP7" s="38">
        <v>48.49</v>
      </c>
      <c r="DQ7" s="38">
        <v>48.05</v>
      </c>
      <c r="DR7" s="38">
        <v>48.12</v>
      </c>
      <c r="DS7" s="38">
        <v>12.67</v>
      </c>
      <c r="DT7" s="38">
        <v>12.67</v>
      </c>
      <c r="DU7" s="38">
        <v>12.48</v>
      </c>
      <c r="DV7" s="38">
        <v>11.96</v>
      </c>
      <c r="DW7" s="38">
        <v>11.64</v>
      </c>
      <c r="DX7" s="38">
        <v>8.8699999999999992</v>
      </c>
      <c r="DY7" s="38">
        <v>9.85</v>
      </c>
      <c r="DZ7" s="38">
        <v>9.7100000000000009</v>
      </c>
      <c r="EA7" s="38">
        <v>12.79</v>
      </c>
      <c r="EB7" s="38">
        <v>13.39</v>
      </c>
      <c r="EC7" s="38">
        <v>15.89</v>
      </c>
      <c r="ED7" s="38">
        <v>0.34</v>
      </c>
      <c r="EE7" s="38">
        <v>0.28000000000000003</v>
      </c>
      <c r="EF7" s="38">
        <v>0.13</v>
      </c>
      <c r="EG7" s="38">
        <v>0.3</v>
      </c>
      <c r="EH7" s="38">
        <v>0.4</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岩崎　学</dc:creator>
  <cp:lastModifiedBy>南丹市役所</cp:lastModifiedBy>
  <cp:lastPrinted>2019-02-06T02:57:45Z</cp:lastPrinted>
  <dcterms:created xsi:type="dcterms:W3CDTF">2019-02-04T02:03:35Z</dcterms:created>
  <dcterms:modified xsi:type="dcterms:W3CDTF">2019-02-14T00:30:48Z</dcterms:modified>
</cp:coreProperties>
</file>