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P10" i="4"/>
  <c r="I10" i="4"/>
  <c r="B10" i="4"/>
  <c r="AL8"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<sst xmlns="http://schemas.openxmlformats.org/spreadsheetml/2006/main" count="245" uniqueCount="125">
  <si>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</si>
  <si>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</si>
  <si>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</si>
  <si>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</si>
  <si>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</si>
  <si>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</si>
  <si>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</si>
  <si>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</si>
  <si>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</si>
  <si>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</si>
  <si>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</si>
  <si>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</si>
  <si>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</si>
  <si>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</si>
  <si>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</si>
  <si>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</si>
  <si>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</si>
  <si>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</si>
  <si>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</si>
  <si>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</si>
  <si>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</si>
  <si>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</si>
  <si>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</si>
  <si>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</si>
  <si>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</si>
  <si>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</si>
  <si>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</si>
  <si>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</si>
  <si>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</si>
  <si>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</si>
  <si>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</si>
  <si>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</si>
  <si>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</si>
  <si>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</si>
  <si>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</si>
  <si>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</si>
  <si>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</si>
  <si>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</si>
  <si>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</si>
  <si>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</si>
  <si>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</si>
  <si>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</si>
  <si>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</si>
  <si>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</si>
  <si>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</si>
  <si>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</si>
  <si>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</si>
  <si>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</si>
  <si>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</si>
  <si>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</si>
  <si>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</si>
  <si>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</si>
  <si>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</si>
  <si>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</si>
  <si>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</si>
  <si>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</si>
  <si>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</si>
  <si>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</si>
  <si>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</si>
  <si>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</si>
  <si>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</si>
  <si>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</si>
  <si>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</si>
  <si>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</si>
  <si>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</si>
  <si>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</si>
  <si>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</si>
  <si>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</si>
  <si>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</si>
  <si>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</si>
  <si>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</si>
  <si>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</si>
  <si>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</si>
  <si>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</si>
  <si>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</si>
  <si>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</si>
  <si>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</si>
  <si>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</si>
  <si>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</si>
  <si>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</si>
  <si>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</si>
  <si>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</si>
  <si>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</si>
  <si>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</si>
  <si>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</si>
  <si>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</si>
  <si>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</si>
  <si>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</si>
  <si>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</si>
  <si>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</si>
  <si>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</si>
  <si>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</si>
  <si>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</si>
  <si>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</si>
  <si>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</si>
  <si>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</si>
  <si>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</si>
  <si>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</si>
  <si>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</si>
  <si>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</si>
  <si>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</si>
  <si>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</si>
  <si>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</si>
  <si>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</si>
  <si>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</si>
  <si>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</si>
  <si>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</si>
  <si>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</si>
  <si>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</si>
  <si>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精華町</t>
  </si>
  <si>
    <t>法非適用</t>
  </si>
  <si>
    <t>下水道事業</t>
  </si>
  <si>
    <t>公共下水道</t>
  </si>
  <si>
    <t>Bd2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</si>
  <si>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</si>
  <si>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</si>
  <si>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</si>
  <si>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</si>
  <si>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</si>
  <si>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</si>
  <si>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</si>
  <si>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27年度の管渠改善率は新設投資が含まれている。本町ではマンホールや管渠等下水道施設は古いもので供用開始後約30年経過しているが、現状では著しい老朽化は見られない。今後は施設の長寿命化を検討し、施設維持を図る。</t>
    <rPh sb="1" eb="3">
      <t>ヘイセイ</t>
    </rPh>
    <rPh sb="5" eb="7">
      <t>ネンド</t>
    </rPh>
    <rPh sb="8" eb="10">
      <t>カンキョ</t>
    </rPh>
    <rPh sb="10" eb="12">
      <t>カイゼン</t>
    </rPh>
    <rPh sb="12" eb="13">
      <t>リツ</t>
    </rPh>
    <rPh sb="14" eb="16">
      <t>シンセツ</t>
    </rPh>
    <rPh sb="16" eb="18">
      <t>トウシ</t>
    </rPh>
    <rPh sb="19" eb="20">
      <t>フク</t>
    </rPh>
    <rPh sb="26" eb="28">
      <t>ホンチョウ</t>
    </rPh>
    <rPh sb="45" eb="46">
      <t>フル</t>
    </rPh>
    <rPh sb="50" eb="52">
      <t>キョウヨウ</t>
    </rPh>
    <rPh sb="52" eb="54">
      <t>カイシ</t>
    </rPh>
    <rPh sb="54" eb="55">
      <t>ゴ</t>
    </rPh>
    <rPh sb="55" eb="56">
      <t>ヤク</t>
    </rPh>
    <rPh sb="58" eb="59">
      <t>ネン</t>
    </rPh>
    <rPh sb="59" eb="61">
      <t>ケイカ</t>
    </rPh>
    <rPh sb="67" eb="69">
      <t>ゲンジョウ</t>
    </rPh>
    <rPh sb="71" eb="72">
      <t>イチジル</t>
    </rPh>
    <rPh sb="74" eb="77">
      <t>ロウキュウカ</t>
    </rPh>
    <rPh sb="78" eb="79">
      <t>ミ</t>
    </rPh>
    <rPh sb="84" eb="86">
      <t>コンゴ</t>
    </rPh>
    <rPh sb="87" eb="89">
      <t>シセツ</t>
    </rPh>
    <rPh sb="90" eb="91">
      <t>チョウ</t>
    </rPh>
    <rPh sb="91" eb="94">
      <t>ジュミョウカ</t>
    </rPh>
    <rPh sb="95" eb="97">
      <t>ケントウ</t>
    </rPh>
    <rPh sb="99" eb="101">
      <t>シセツ</t>
    </rPh>
    <rPh sb="101" eb="103">
      <t>イジ</t>
    </rPh>
    <rPh sb="104" eb="105">
      <t>ハカ</t>
    </rPh>
    <phoneticPr fontId="7"/>
  </si>
  <si>
    <t>　今後は普及率の増加に伴い使用料収入も増加する見込みである。
　しかし、地方債償還額や維持管理費も増加していくことが予測されるため厳しい状況が続くと予想される。
　公営企業会計の適用により、経営、資産等の正確な把握、経営管理の向上が見込めること、経営の効率化が図れることとなるため、本町でも準備を進める。</t>
    <rPh sb="141" eb="143">
      <t>ホンチョウ</t>
    </rPh>
    <rPh sb="145" eb="147">
      <t>ジュンビ</t>
    </rPh>
    <rPh sb="148" eb="149">
      <t>スス</t>
    </rPh>
    <phoneticPr fontId="7"/>
  </si>
  <si>
    <t>　企業債残高は今後も建設事業の財源に起債を予定しているため、償還額の増加が見込まれる。
　経費回収率、水洗化率が平均値と比較して乖離しているが、下水道の普及促進を優先事項とし、集中して事業を進めてきたことや、町独自施策である早期接続奨励金の活用や普及啓発活動を行ってきたことによるものと考えられる。しかし、下水道普及率が平均値を上回っているものの、本来使用料収入で賄うべき資本費が、短期間に集中して行った事業に伴う地方債償還等が影響して膨大となっており、現行の使用料で賄うことは難しいため、その不足分については一般会計からの繰入金により対応している。
　今後、地方債の償還額が更に増大することが予想されるため繰入金の増加が必要となるが、整備区域の拡大、水洗化率の向上で汚水の流入量の増加により、浄化センターの汚水処理単価がスケールメリット等により、処理単価が安価になることが見込まれることや下水道会計の企業会計の適用を行っていく中で、組織の改革や使用料の改正を含め、効率性や健全経営化を図る。</t>
    <rPh sb="1" eb="3">
      <t>キギョウ</t>
    </rPh>
    <rPh sb="3" eb="4">
      <t>サイ</t>
    </rPh>
    <rPh sb="4" eb="6">
      <t>ザンダカ</t>
    </rPh>
    <rPh sb="7" eb="9">
      <t>コンゴ</t>
    </rPh>
    <rPh sb="10" eb="12">
      <t>ケンセツ</t>
    </rPh>
    <rPh sb="12" eb="14">
      <t>ジギョウ</t>
    </rPh>
    <rPh sb="15" eb="17">
      <t>ザイゲン</t>
    </rPh>
    <rPh sb="18" eb="20">
      <t>キサイ</t>
    </rPh>
    <rPh sb="21" eb="23">
      <t>ヨテイ</t>
    </rPh>
    <rPh sb="30" eb="32">
      <t>ショウカン</t>
    </rPh>
    <rPh sb="32" eb="33">
      <t>ガク</t>
    </rPh>
    <rPh sb="34" eb="36">
      <t>ゾウカ</t>
    </rPh>
    <rPh sb="37" eb="39">
      <t>ミコ</t>
    </rPh>
    <rPh sb="45" eb="47">
      <t>ケイヒ</t>
    </rPh>
    <rPh sb="47" eb="49">
      <t>カイシュウ</t>
    </rPh>
    <rPh sb="49" eb="50">
      <t>リツ</t>
    </rPh>
    <rPh sb="51" eb="54">
      <t>スイセンカ</t>
    </rPh>
    <rPh sb="54" eb="55">
      <t>リツ</t>
    </rPh>
    <rPh sb="56" eb="59">
      <t>ヘイキンチ</t>
    </rPh>
    <rPh sb="60" eb="62">
      <t>ヒカク</t>
    </rPh>
    <rPh sb="64" eb="66">
      <t>カイリ</t>
    </rPh>
    <rPh sb="72" eb="75">
      <t>ゲスイドウ</t>
    </rPh>
    <rPh sb="76" eb="78">
      <t>フキュウ</t>
    </rPh>
    <rPh sb="78" eb="80">
      <t>ソクシン</t>
    </rPh>
    <rPh sb="81" eb="83">
      <t>ユウセン</t>
    </rPh>
    <rPh sb="83" eb="85">
      <t>ジコウ</t>
    </rPh>
    <rPh sb="88" eb="90">
      <t>シュウチュウ</t>
    </rPh>
    <rPh sb="92" eb="94">
      <t>ジギョウ</t>
    </rPh>
    <rPh sb="95" eb="96">
      <t>スス</t>
    </rPh>
    <rPh sb="104" eb="105">
      <t>チョウ</t>
    </rPh>
    <rPh sb="105" eb="107">
      <t>ドクジ</t>
    </rPh>
    <rPh sb="107" eb="109">
      <t>シサク</t>
    </rPh>
    <rPh sb="112" eb="114">
      <t>ソウキ</t>
    </rPh>
    <rPh sb="114" eb="116">
      <t>セツゾク</t>
    </rPh>
    <rPh sb="116" eb="119">
      <t>ショウレイキン</t>
    </rPh>
    <rPh sb="120" eb="122">
      <t>カツヨウ</t>
    </rPh>
    <rPh sb="123" eb="125">
      <t>フキュウ</t>
    </rPh>
    <rPh sb="125" eb="127">
      <t>ケイハツ</t>
    </rPh>
    <rPh sb="127" eb="129">
      <t>カツドウ</t>
    </rPh>
    <rPh sb="130" eb="131">
      <t>オコナ</t>
    </rPh>
    <rPh sb="143" eb="144">
      <t>カンガ</t>
    </rPh>
    <rPh sb="153" eb="156">
      <t>ゲスイドウ</t>
    </rPh>
    <rPh sb="156" eb="158">
      <t>フキュウ</t>
    </rPh>
    <rPh sb="158" eb="159">
      <t>リツ</t>
    </rPh>
    <rPh sb="160" eb="162">
      <t>ヘイキン</t>
    </rPh>
    <rPh sb="162" eb="163">
      <t>チ</t>
    </rPh>
    <rPh sb="164" eb="166">
      <t>ウワマワ</t>
    </rPh>
    <rPh sb="191" eb="194">
      <t>タンキカン</t>
    </rPh>
    <rPh sb="195" eb="197">
      <t>シュウチュウ</t>
    </rPh>
    <rPh sb="199" eb="200">
      <t>オコナ</t>
    </rPh>
    <rPh sb="202" eb="204">
      <t>ジギョウ</t>
    </rPh>
    <rPh sb="205" eb="206">
      <t>トモナ</t>
    </rPh>
    <rPh sb="214" eb="216">
      <t>エイキョウ</t>
    </rPh>
    <rPh sb="227" eb="229">
      <t>ゲンコウ</t>
    </rPh>
    <rPh sb="234" eb="235">
      <t>マカナ</t>
    </rPh>
    <rPh sb="247" eb="249">
      <t>フソク</t>
    </rPh>
    <rPh sb="249" eb="250">
      <t>ブン</t>
    </rPh>
    <rPh sb="255" eb="257">
      <t>イッパン</t>
    </rPh>
    <rPh sb="257" eb="259">
      <t>カイケイ</t>
    </rPh>
    <rPh sb="264" eb="265">
      <t>キン</t>
    </rPh>
    <rPh sb="268" eb="270">
      <t>タイオウ</t>
    </rPh>
    <rPh sb="288" eb="289">
      <t>サラ</t>
    </rPh>
    <rPh sb="297" eb="299">
      <t>ヨソウ</t>
    </rPh>
    <rPh sb="311" eb="313">
      <t>ヒツヨウ</t>
    </rPh>
    <rPh sb="318" eb="320">
      <t>セイビ</t>
    </rPh>
    <rPh sb="320" eb="322">
      <t>クイキ</t>
    </rPh>
    <rPh sb="323" eb="325">
      <t>カクダイ</t>
    </rPh>
    <rPh sb="326" eb="329">
      <t>スイセンカ</t>
    </rPh>
    <rPh sb="329" eb="330">
      <t>リツ</t>
    </rPh>
    <rPh sb="331" eb="333">
      <t>コウジョウ</t>
    </rPh>
    <rPh sb="334" eb="336">
      <t>オスイ</t>
    </rPh>
    <rPh sb="337" eb="339">
      <t>リュウニュウ</t>
    </rPh>
    <rPh sb="339" eb="340">
      <t>リョウ</t>
    </rPh>
    <rPh sb="341" eb="343">
      <t>ゾウカ</t>
    </rPh>
    <rPh sb="347" eb="349">
      <t>ジョウカ</t>
    </rPh>
    <rPh sb="354" eb="356">
      <t>オスイ</t>
    </rPh>
    <rPh sb="356" eb="358">
      <t>ショリ</t>
    </rPh>
    <rPh sb="358" eb="360">
      <t>タンカ</t>
    </rPh>
    <rPh sb="369" eb="370">
      <t>トウ</t>
    </rPh>
    <rPh sb="374" eb="376">
      <t>ショリ</t>
    </rPh>
    <rPh sb="376" eb="378">
      <t>タンカ</t>
    </rPh>
    <rPh sb="379" eb="381">
      <t>アンカ</t>
    </rPh>
    <rPh sb="387" eb="389">
      <t>ミコ</t>
    </rPh>
    <rPh sb="401" eb="403">
      <t>キギョウ</t>
    </rPh>
    <rPh sb="403" eb="405">
      <t>カイケイ</t>
    </rPh>
    <rPh sb="406" eb="408">
      <t>テキヨウ</t>
    </rPh>
    <rPh sb="409" eb="410">
      <t>オコナ</t>
    </rPh>
    <rPh sb="417" eb="419">
      <t>ソシキ</t>
    </rPh>
    <rPh sb="420" eb="422">
      <t>カイカク</t>
    </rPh>
    <rPh sb="423" eb="426">
      <t>シヨウリョウ</t>
    </rPh>
    <rPh sb="427" eb="429">
      <t>カイセイ</t>
    </rPh>
    <rPh sb="430" eb="431">
      <t>フク</t>
    </rPh>
    <rPh sb="433" eb="436">
      <t>コウリツセイ</t>
    </rPh>
    <rPh sb="437" eb="439">
      <t>ケンゼン</t>
    </rPh>
    <rPh sb="439" eb="441">
      <t>ケイエイ</t>
    </rPh>
    <rPh sb="441" eb="442">
      <t>カ</t>
    </rPh>
    <rPh sb="443" eb="444">
      <t>ハカ</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</si>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</sst>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3" xfId="1" applyFont="1" applyBorder="1" applyAlignment="1">
      <alignment horizontal="left" vertical="center"/>
    </xf>
    <xf numFmtId="0" fontId="22" fillId="0" borderId="4" xfId="1" applyFont="1" applyBorder="1" applyAlignment="1">
      <alignment horizontal="left" vertical="center"/>
    </xf>
    <xf numFmtId="0" fontId="22" fillId="0" borderId="5" xfId="1" applyFont="1" applyBorder="1" applyAlignment="1">
      <alignment horizontal="left" vertical="center"/>
    </xf>
    <xf numFmtId="0" fontId="22" fillId="0" borderId="6" xfId="1" applyFont="1" applyBorder="1" applyAlignment="1">
      <alignment horizontal="left" vertical="center"/>
    </xf>
    <xf numFmtId="0" fontId="22" fillId="0" borderId="0" xfId="1" applyFont="1" applyBorder="1" applyAlignment="1">
      <alignment horizontal="left" vertical="center"/>
    </xf>
    <xf numFmtId="0" fontId="22" fillId="0" borderId="7" xfId="1" applyFont="1" applyBorder="1" applyAlignment="1">
      <alignment horizontal="left"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2.1800000000000002</c:v>
                </c:pt>
                <c:pt idx="4">
                  <c:v>0</c:v>
                </c:pt>
              </c:numCache>
            </c:numRef>
          </c:val>
        </c:ser>
        <c:dLbls>
          <c:showLegendKey val="0"/>
          <c:showVal val="0"/>
          <c:showCatName val="0"/>
          <c:showSerName val="0"/>
          <c:showPercent val="0"/>
          <c:showBubbleSize val="0"/>
        </c:dLbls>
        <c:gapWidth val="150"/>
        <c:axId val="131279488"/>
        <c:axId val="13130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0.04</c:v>
                </c:pt>
                <c:pt idx="3">
                  <c:v>0.38</c:v>
                </c:pt>
                <c:pt idx="4">
                  <c:v>0.01</c:v>
                </c:pt>
              </c:numCache>
            </c:numRef>
          </c:val>
          <c:smooth val="0"/>
        </c:ser>
        <c:dLbls>
          <c:showLegendKey val="0"/>
          <c:showVal val="0"/>
          <c:showCatName val="0"/>
          <c:showSerName val="0"/>
          <c:showPercent val="0"/>
          <c:showBubbleSize val="0"/>
        </c:dLbls>
        <c:marker val="1"/>
        <c:smooth val="0"/>
        <c:axId val="131279488"/>
        <c:axId val="131306624"/>
      </c:lineChart>
      <c:dateAx>
        <c:axId val="131279488"/>
        <c:scaling>
          <c:orientation val="minMax"/>
        </c:scaling>
        <c:delete val="1"/>
        <c:axPos val="b"/>
        <c:numFmt formatCode="ge" sourceLinked="1"/>
        <c:majorTickMark val="none"/>
        <c:minorTickMark val="none"/>
        <c:tickLblPos val="none"/>
        <c:crossAx val="131306624"/>
        <c:crosses val="autoZero"/>
        <c:auto val="1"/>
        <c:lblOffset val="100"/>
        <c:baseTimeUnit val="years"/>
      </c:dateAx>
      <c:valAx>
        <c:axId val="13130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27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0198144"/>
        <c:axId val="13020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65.31</c:v>
                </c:pt>
                <c:pt idx="1">
                  <c:v>62.09</c:v>
                </c:pt>
                <c:pt idx="2">
                  <c:v>62.23</c:v>
                </c:pt>
                <c:pt idx="3">
                  <c:v>60</c:v>
                </c:pt>
                <c:pt idx="4">
                  <c:v>61.03</c:v>
                </c:pt>
              </c:numCache>
            </c:numRef>
          </c:val>
          <c:smooth val="0"/>
        </c:ser>
        <c:dLbls>
          <c:showLegendKey val="0"/>
          <c:showVal val="0"/>
          <c:showCatName val="0"/>
          <c:showSerName val="0"/>
          <c:showPercent val="0"/>
          <c:showBubbleSize val="0"/>
        </c:dLbls>
        <c:marker val="1"/>
        <c:smooth val="0"/>
        <c:axId val="130198144"/>
        <c:axId val="130200320"/>
      </c:lineChart>
      <c:dateAx>
        <c:axId val="130198144"/>
        <c:scaling>
          <c:orientation val="minMax"/>
        </c:scaling>
        <c:delete val="1"/>
        <c:axPos val="b"/>
        <c:numFmt formatCode="ge" sourceLinked="1"/>
        <c:majorTickMark val="none"/>
        <c:minorTickMark val="none"/>
        <c:tickLblPos val="none"/>
        <c:crossAx val="130200320"/>
        <c:crosses val="autoZero"/>
        <c:auto val="1"/>
        <c:lblOffset val="100"/>
        <c:baseTimeUnit val="years"/>
      </c:dateAx>
      <c:valAx>
        <c:axId val="13020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1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94.57</c:v>
                </c:pt>
                <c:pt idx="1">
                  <c:v>95.24</c:v>
                </c:pt>
                <c:pt idx="2">
                  <c:v>95.85</c:v>
                </c:pt>
                <c:pt idx="3">
                  <c:v>96.07</c:v>
                </c:pt>
                <c:pt idx="4">
                  <c:v>96.32</c:v>
                </c:pt>
              </c:numCache>
            </c:numRef>
          </c:val>
        </c:ser>
        <c:dLbls>
          <c:showLegendKey val="0"/>
          <c:showVal val="0"/>
          <c:showCatName val="0"/>
          <c:showSerName val="0"/>
          <c:showPercent val="0"/>
          <c:showBubbleSize val="0"/>
        </c:dLbls>
        <c:gapWidth val="150"/>
        <c:axId val="130214144"/>
        <c:axId val="13021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87.07</c:v>
                </c:pt>
                <c:pt idx="1">
                  <c:v>86.88</c:v>
                </c:pt>
                <c:pt idx="2">
                  <c:v>86.56</c:v>
                </c:pt>
                <c:pt idx="3">
                  <c:v>86.78</c:v>
                </c:pt>
                <c:pt idx="4">
                  <c:v>86.83</c:v>
                </c:pt>
              </c:numCache>
            </c:numRef>
          </c:val>
          <c:smooth val="0"/>
        </c:ser>
        <c:dLbls>
          <c:showLegendKey val="0"/>
          <c:showVal val="0"/>
          <c:showCatName val="0"/>
          <c:showSerName val="0"/>
          <c:showPercent val="0"/>
          <c:showBubbleSize val="0"/>
        </c:dLbls>
        <c:marker val="1"/>
        <c:smooth val="0"/>
        <c:axId val="130214144"/>
        <c:axId val="130216320"/>
      </c:lineChart>
      <c:dateAx>
        <c:axId val="130214144"/>
        <c:scaling>
          <c:orientation val="minMax"/>
        </c:scaling>
        <c:delete val="1"/>
        <c:axPos val="b"/>
        <c:numFmt formatCode="ge" sourceLinked="1"/>
        <c:majorTickMark val="none"/>
        <c:minorTickMark val="none"/>
        <c:tickLblPos val="none"/>
        <c:crossAx val="130216320"/>
        <c:crosses val="autoZero"/>
        <c:auto val="1"/>
        <c:lblOffset val="100"/>
        <c:baseTimeUnit val="years"/>
      </c:dateAx>
      <c:valAx>
        <c:axId val="13021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21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80.849999999999994</c:v>
                </c:pt>
                <c:pt idx="1">
                  <c:v>83.22</c:v>
                </c:pt>
                <c:pt idx="2">
                  <c:v>84.83</c:v>
                </c:pt>
                <c:pt idx="3">
                  <c:v>85.17</c:v>
                </c:pt>
                <c:pt idx="4">
                  <c:v>85.54</c:v>
                </c:pt>
              </c:numCache>
            </c:numRef>
          </c:val>
        </c:ser>
        <c:dLbls>
          <c:showLegendKey val="0"/>
          <c:showVal val="0"/>
          <c:showCatName val="0"/>
          <c:showSerName val="0"/>
          <c:showPercent val="0"/>
          <c:showBubbleSize val="0"/>
        </c:dLbls>
        <c:gapWidth val="150"/>
        <c:axId val="158470528"/>
        <c:axId val="17502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470528"/>
        <c:axId val="175026944"/>
      </c:lineChart>
      <c:dateAx>
        <c:axId val="158470528"/>
        <c:scaling>
          <c:orientation val="minMax"/>
        </c:scaling>
        <c:delete val="1"/>
        <c:axPos val="b"/>
        <c:numFmt formatCode="ge" sourceLinked="1"/>
        <c:majorTickMark val="none"/>
        <c:minorTickMark val="none"/>
        <c:tickLblPos val="none"/>
        <c:crossAx val="175026944"/>
        <c:crosses val="autoZero"/>
        <c:auto val="1"/>
        <c:lblOffset val="100"/>
        <c:baseTimeUnit val="years"/>
      </c:dateAx>
      <c:valAx>
        <c:axId val="17502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47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6702464"/>
        <c:axId val="18923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6702464"/>
        <c:axId val="189231872"/>
      </c:lineChart>
      <c:dateAx>
        <c:axId val="186702464"/>
        <c:scaling>
          <c:orientation val="minMax"/>
        </c:scaling>
        <c:delete val="1"/>
        <c:axPos val="b"/>
        <c:numFmt formatCode="ge" sourceLinked="1"/>
        <c:majorTickMark val="none"/>
        <c:minorTickMark val="none"/>
        <c:tickLblPos val="none"/>
        <c:crossAx val="189231872"/>
        <c:crosses val="autoZero"/>
        <c:auto val="1"/>
        <c:lblOffset val="100"/>
        <c:baseTimeUnit val="years"/>
      </c:dateAx>
      <c:valAx>
        <c:axId val="18923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70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5655552"/>
        <c:axId val="20606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655552"/>
        <c:axId val="206062336"/>
      </c:lineChart>
      <c:dateAx>
        <c:axId val="195655552"/>
        <c:scaling>
          <c:orientation val="minMax"/>
        </c:scaling>
        <c:delete val="1"/>
        <c:axPos val="b"/>
        <c:numFmt formatCode="ge" sourceLinked="1"/>
        <c:majorTickMark val="none"/>
        <c:minorTickMark val="none"/>
        <c:tickLblPos val="none"/>
        <c:crossAx val="206062336"/>
        <c:crosses val="autoZero"/>
        <c:auto val="1"/>
        <c:lblOffset val="100"/>
        <c:baseTimeUnit val="years"/>
      </c:dateAx>
      <c:valAx>
        <c:axId val="20606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65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0102016"/>
        <c:axId val="13010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102016"/>
        <c:axId val="130103936"/>
      </c:lineChart>
      <c:dateAx>
        <c:axId val="130102016"/>
        <c:scaling>
          <c:orientation val="minMax"/>
        </c:scaling>
        <c:delete val="1"/>
        <c:axPos val="b"/>
        <c:numFmt formatCode="ge" sourceLinked="1"/>
        <c:majorTickMark val="none"/>
        <c:minorTickMark val="none"/>
        <c:tickLblPos val="none"/>
        <c:crossAx val="130103936"/>
        <c:crosses val="autoZero"/>
        <c:auto val="1"/>
        <c:lblOffset val="100"/>
        <c:baseTimeUnit val="years"/>
      </c:dateAx>
      <c:valAx>
        <c:axId val="13010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10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0118400"/>
        <c:axId val="13012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118400"/>
        <c:axId val="130120320"/>
      </c:lineChart>
      <c:dateAx>
        <c:axId val="130118400"/>
        <c:scaling>
          <c:orientation val="minMax"/>
        </c:scaling>
        <c:delete val="1"/>
        <c:axPos val="b"/>
        <c:numFmt formatCode="ge" sourceLinked="1"/>
        <c:majorTickMark val="none"/>
        <c:minorTickMark val="none"/>
        <c:tickLblPos val="none"/>
        <c:crossAx val="130120320"/>
        <c:crosses val="autoZero"/>
        <c:auto val="1"/>
        <c:lblOffset val="100"/>
        <c:baseTimeUnit val="years"/>
      </c:dateAx>
      <c:valAx>
        <c:axId val="13012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11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1059.43</c:v>
                </c:pt>
                <c:pt idx="1">
                  <c:v>961.22</c:v>
                </c:pt>
                <c:pt idx="2">
                  <c:v>755.4</c:v>
                </c:pt>
                <c:pt idx="3">
                  <c:v>723.28</c:v>
                </c:pt>
                <c:pt idx="4">
                  <c:v>2006.71</c:v>
                </c:pt>
              </c:numCache>
            </c:numRef>
          </c:val>
        </c:ser>
        <c:dLbls>
          <c:showLegendKey val="0"/>
          <c:showVal val="0"/>
          <c:showCatName val="0"/>
          <c:showSerName val="0"/>
          <c:showPercent val="0"/>
          <c:showBubbleSize val="0"/>
        </c:dLbls>
        <c:gapWidth val="150"/>
        <c:axId val="130138496"/>
        <c:axId val="13014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1189.0999999999999</c:v>
                </c:pt>
                <c:pt idx="1">
                  <c:v>1115.1099999999999</c:v>
                </c:pt>
                <c:pt idx="2">
                  <c:v>1010.51</c:v>
                </c:pt>
                <c:pt idx="3">
                  <c:v>1031.56</c:v>
                </c:pt>
                <c:pt idx="4">
                  <c:v>1053.93</c:v>
                </c:pt>
              </c:numCache>
            </c:numRef>
          </c:val>
          <c:smooth val="0"/>
        </c:ser>
        <c:dLbls>
          <c:showLegendKey val="0"/>
          <c:showVal val="0"/>
          <c:showCatName val="0"/>
          <c:showSerName val="0"/>
          <c:showPercent val="0"/>
          <c:showBubbleSize val="0"/>
        </c:dLbls>
        <c:marker val="1"/>
        <c:smooth val="0"/>
        <c:axId val="130138496"/>
        <c:axId val="130140416"/>
      </c:lineChart>
      <c:dateAx>
        <c:axId val="130138496"/>
        <c:scaling>
          <c:orientation val="minMax"/>
        </c:scaling>
        <c:delete val="1"/>
        <c:axPos val="b"/>
        <c:numFmt formatCode="ge" sourceLinked="1"/>
        <c:majorTickMark val="none"/>
        <c:minorTickMark val="none"/>
        <c:tickLblPos val="none"/>
        <c:crossAx val="130140416"/>
        <c:crosses val="autoZero"/>
        <c:auto val="1"/>
        <c:lblOffset val="100"/>
        <c:baseTimeUnit val="years"/>
      </c:dateAx>
      <c:valAx>
        <c:axId val="13014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13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71.64</c:v>
                </c:pt>
                <c:pt idx="1">
                  <c:v>70.540000000000006</c:v>
                </c:pt>
                <c:pt idx="2">
                  <c:v>73.95</c:v>
                </c:pt>
                <c:pt idx="3">
                  <c:v>73.790000000000006</c:v>
                </c:pt>
                <c:pt idx="4">
                  <c:v>74.03</c:v>
                </c:pt>
              </c:numCache>
            </c:numRef>
          </c:val>
        </c:ser>
        <c:dLbls>
          <c:showLegendKey val="0"/>
          <c:showVal val="0"/>
          <c:showCatName val="0"/>
          <c:showSerName val="0"/>
          <c:showPercent val="0"/>
          <c:showBubbleSize val="0"/>
        </c:dLbls>
        <c:gapWidth val="150"/>
        <c:axId val="130149760"/>
        <c:axId val="13016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78.78</c:v>
                </c:pt>
                <c:pt idx="1">
                  <c:v>79.540000000000006</c:v>
                </c:pt>
                <c:pt idx="2">
                  <c:v>83</c:v>
                </c:pt>
                <c:pt idx="3">
                  <c:v>84.32</c:v>
                </c:pt>
                <c:pt idx="4">
                  <c:v>85.23</c:v>
                </c:pt>
              </c:numCache>
            </c:numRef>
          </c:val>
          <c:smooth val="0"/>
        </c:ser>
        <c:dLbls>
          <c:showLegendKey val="0"/>
          <c:showVal val="0"/>
          <c:showCatName val="0"/>
          <c:showSerName val="0"/>
          <c:showPercent val="0"/>
          <c:showBubbleSize val="0"/>
        </c:dLbls>
        <c:marker val="1"/>
        <c:smooth val="0"/>
        <c:axId val="130149760"/>
        <c:axId val="130160128"/>
      </c:lineChart>
      <c:dateAx>
        <c:axId val="130149760"/>
        <c:scaling>
          <c:orientation val="minMax"/>
        </c:scaling>
        <c:delete val="1"/>
        <c:axPos val="b"/>
        <c:numFmt formatCode="ge" sourceLinked="1"/>
        <c:majorTickMark val="none"/>
        <c:minorTickMark val="none"/>
        <c:tickLblPos val="none"/>
        <c:crossAx val="130160128"/>
        <c:crosses val="autoZero"/>
        <c:auto val="1"/>
        <c:lblOffset val="100"/>
        <c:baseTimeUnit val="years"/>
      </c:dateAx>
      <c:valAx>
        <c:axId val="1301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14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167.42</c:v>
                </c:pt>
                <c:pt idx="1">
                  <c:v>167.94</c:v>
                </c:pt>
                <c:pt idx="2">
                  <c:v>168.15</c:v>
                </c:pt>
                <c:pt idx="3">
                  <c:v>167.53</c:v>
                </c:pt>
                <c:pt idx="4">
                  <c:v>167.31</c:v>
                </c:pt>
              </c:numCache>
            </c:numRef>
          </c:val>
        </c:ser>
        <c:dLbls>
          <c:showLegendKey val="0"/>
          <c:showVal val="0"/>
          <c:showCatName val="0"/>
          <c:showSerName val="0"/>
          <c:showPercent val="0"/>
          <c:showBubbleSize val="0"/>
        </c:dLbls>
        <c:gapWidth val="150"/>
        <c:axId val="130178048"/>
        <c:axId val="13018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199.32</c:v>
                </c:pt>
                <c:pt idx="1">
                  <c:v>199.36</c:v>
                </c:pt>
                <c:pt idx="2">
                  <c:v>193.74</c:v>
                </c:pt>
                <c:pt idx="3">
                  <c:v>188.12</c:v>
                </c:pt>
                <c:pt idx="4">
                  <c:v>185.7</c:v>
                </c:pt>
              </c:numCache>
            </c:numRef>
          </c:val>
          <c:smooth val="0"/>
        </c:ser>
        <c:dLbls>
          <c:showLegendKey val="0"/>
          <c:showVal val="0"/>
          <c:showCatName val="0"/>
          <c:showSerName val="0"/>
          <c:showPercent val="0"/>
          <c:showBubbleSize val="0"/>
        </c:dLbls>
        <c:marker val="1"/>
        <c:smooth val="0"/>
        <c:axId val="130178048"/>
        <c:axId val="130184320"/>
      </c:lineChart>
      <c:dateAx>
        <c:axId val="130178048"/>
        <c:scaling>
          <c:orientation val="minMax"/>
        </c:scaling>
        <c:delete val="1"/>
        <c:axPos val="b"/>
        <c:numFmt formatCode="ge" sourceLinked="1"/>
        <c:majorTickMark val="none"/>
        <c:minorTickMark val="none"/>
        <c:tickLblPos val="none"/>
        <c:crossAx val="130184320"/>
        <c:crosses val="autoZero"/>
        <c:auto val="1"/>
        <c:lblOffset val="100"/>
        <c:baseTimeUnit val="years"/>
      </c:dateAx>
      <c:valAx>
        <c:axId val="13018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17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京都府　精華町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Bd2</v>
      </c>
      <c r="X8" s="48"/>
      <c r="Y8" s="48"/>
      <c r="Z8" s="48"/>
      <c r="AA8" s="48"/>
      <c r="AB8" s="48"/>
      <c r="AC8" s="48"/>
      <c r="AD8" s="49" t="s">
        <v>124</v>
      </c>
      <c r="AE8" s="49"/>
      <c r="AF8" s="49"/>
      <c r="AG8" s="49"/>
      <c r="AH8" s="49"/>
      <c r="AI8" s="49"/>
      <c r="AJ8" s="49"/>
      <c r="AK8" s="4"/>
      <c r="AL8" s="50">
        <f>データ!S6</f>
        <v>37556</v>
      </c>
      <c r="AM8" s="50"/>
      <c r="AN8" s="50"/>
      <c r="AO8" s="50"/>
      <c r="AP8" s="50"/>
      <c r="AQ8" s="50"/>
      <c r="AR8" s="50"/>
      <c r="AS8" s="50"/>
      <c r="AT8" s="45">
        <f>データ!T6</f>
        <v>25.68</v>
      </c>
      <c r="AU8" s="45"/>
      <c r="AV8" s="45"/>
      <c r="AW8" s="45"/>
      <c r="AX8" s="45"/>
      <c r="AY8" s="45"/>
      <c r="AZ8" s="45"/>
      <c r="BA8" s="45"/>
      <c r="BB8" s="45">
        <f>データ!U6</f>
        <v>1462.46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98.53</v>
      </c>
      <c r="Q10" s="45"/>
      <c r="R10" s="45"/>
      <c r="S10" s="45"/>
      <c r="T10" s="45"/>
      <c r="U10" s="45"/>
      <c r="V10" s="45"/>
      <c r="W10" s="45">
        <f>データ!Q6</f>
        <v>111.77</v>
      </c>
      <c r="X10" s="45"/>
      <c r="Y10" s="45"/>
      <c r="Z10" s="45"/>
      <c r="AA10" s="45"/>
      <c r="AB10" s="45"/>
      <c r="AC10" s="45"/>
      <c r="AD10" s="50">
        <f>データ!R6</f>
        <v>2268</v>
      </c>
      <c r="AE10" s="50"/>
      <c r="AF10" s="50"/>
      <c r="AG10" s="50"/>
      <c r="AH10" s="50"/>
      <c r="AI10" s="50"/>
      <c r="AJ10" s="50"/>
      <c r="AK10" s="2"/>
      <c r="AL10" s="50">
        <f>データ!V6</f>
        <v>37068</v>
      </c>
      <c r="AM10" s="50"/>
      <c r="AN10" s="50"/>
      <c r="AO10" s="50"/>
      <c r="AP10" s="50"/>
      <c r="AQ10" s="50"/>
      <c r="AR10" s="50"/>
      <c r="AS10" s="50"/>
      <c r="AT10" s="45">
        <f>データ!W6</f>
        <v>7.75</v>
      </c>
      <c r="AU10" s="45"/>
      <c r="AV10" s="45"/>
      <c r="AW10" s="45"/>
      <c r="AX10" s="45"/>
      <c r="AY10" s="45"/>
      <c r="AZ10" s="45"/>
      <c r="BA10" s="45"/>
      <c r="BB10" s="45">
        <f>データ!X6</f>
        <v>4782.97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76" t="s">
        <v>37</v>
      </c>
      <c r="BM64" s="77"/>
      <c r="BN64" s="77"/>
      <c r="BO64" s="77"/>
      <c r="BP64" s="77"/>
      <c r="BQ64" s="77"/>
      <c r="BR64" s="77"/>
      <c r="BS64" s="77"/>
      <c r="BT64" s="77"/>
      <c r="BU64" s="77"/>
      <c r="BV64" s="77"/>
      <c r="BW64" s="77"/>
      <c r="BX64" s="77"/>
      <c r="BY64" s="77"/>
      <c r="BZ64" s="78"/>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79"/>
      <c r="BM65" s="80"/>
      <c r="BN65" s="80"/>
      <c r="BO65" s="80"/>
      <c r="BP65" s="80"/>
      <c r="BQ65" s="80"/>
      <c r="BR65" s="80"/>
      <c r="BS65" s="80"/>
      <c r="BT65" s="80"/>
      <c r="BU65" s="80"/>
      <c r="BV65" s="80"/>
      <c r="BW65" s="80"/>
      <c r="BX65" s="80"/>
      <c r="BY65" s="80"/>
      <c r="BZ65" s="81"/>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263664</v>
      </c>
      <c r="D6" s="33">
        <f t="shared" si="3"/>
        <v>47</v>
      </c>
      <c r="E6" s="33">
        <f t="shared" si="3"/>
        <v>17</v>
      </c>
      <c r="F6" s="33">
        <f t="shared" si="3"/>
        <v>1</v>
      </c>
      <c r="G6" s="33">
        <f t="shared" si="3"/>
        <v>0</v>
      </c>
      <c r="H6" s="33" t="str">
        <f t="shared" si="3"/>
        <v>京都府　精華町</v>
      </c>
      <c r="I6" s="33" t="str">
        <f t="shared" si="3"/>
        <v>法非適用</v>
      </c>
      <c r="J6" s="33" t="str">
        <f t="shared" si="3"/>
        <v>下水道事業</v>
      </c>
      <c r="K6" s="33" t="str">
        <f t="shared" si="3"/>
        <v>公共下水道</v>
      </c>
      <c r="L6" s="33" t="str">
        <f t="shared" si="3"/>
        <v>Bd2</v>
      </c>
      <c r="M6" s="33">
        <f t="shared" si="3"/>
        <v>0</v>
      </c>
      <c r="N6" s="34" t="str">
        <f t="shared" si="3"/>
        <v>-</v>
      </c>
      <c r="O6" s="34" t="str">
        <f t="shared" si="3"/>
        <v>該当数値なし</v>
      </c>
      <c r="P6" s="34">
        <f t="shared" si="3"/>
        <v>98.53</v>
      </c>
      <c r="Q6" s="34">
        <f t="shared" si="3"/>
        <v>111.77</v>
      </c>
      <c r="R6" s="34">
        <f t="shared" si="3"/>
        <v>2268</v>
      </c>
      <c r="S6" s="34">
        <f t="shared" si="3"/>
        <v>37556</v>
      </c>
      <c r="T6" s="34">
        <f t="shared" si="3"/>
        <v>25.68</v>
      </c>
      <c r="U6" s="34">
        <f t="shared" si="3"/>
        <v>1462.46</v>
      </c>
      <c r="V6" s="34">
        <f t="shared" si="3"/>
        <v>37068</v>
      </c>
      <c r="W6" s="34">
        <f t="shared" si="3"/>
        <v>7.75</v>
      </c>
      <c r="X6" s="34">
        <f t="shared" si="3"/>
        <v>4782.97</v>
      </c>
      <c r="Y6" s="35">
        <f>IF(Y7="",NA(),Y7)</f>
        <v>80.849999999999994</v>
      </c>
      <c r="Z6" s="35">
        <f t="shared" ref="Z6:AH6" si="4">IF(Z7="",NA(),Z7)</f>
        <v>83.22</v>
      </c>
      <c r="AA6" s="35">
        <f t="shared" si="4"/>
        <v>84.83</v>
      </c>
      <c r="AB6" s="35">
        <f t="shared" si="4"/>
        <v>85.17</v>
      </c>
      <c r="AC6" s="35">
        <f t="shared" si="4"/>
        <v>85.54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1059.43</v>
      </c>
      <c r="BG6" s="35">
        <f t="shared" ref="BG6:BO6" si="7">IF(BG7="",NA(),BG7)</f>
        <v>961.22</v>
      </c>
      <c r="BH6" s="35">
        <f t="shared" si="7"/>
        <v>755.4</v>
      </c>
      <c r="BI6" s="35">
        <f t="shared" si="7"/>
        <v>723.28</v>
      </c>
      <c r="BJ6" s="35">
        <f t="shared" si="7"/>
        <v>2006.71</v>
      </c>
      <c r="BK6" s="35">
        <f t="shared" si="7"/>
        <v>1189.0999999999999</v>
      </c>
      <c r="BL6" s="35">
        <f t="shared" si="7"/>
        <v>1115.1099999999999</v>
      </c>
      <c r="BM6" s="35">
        <f t="shared" si="7"/>
        <v>1010.51</v>
      </c>
      <c r="BN6" s="35">
        <f t="shared" si="7"/>
        <v>1031.56</v>
      </c>
      <c r="BO6" s="35">
        <f t="shared" si="7"/>
        <v>1053.93</v>
      </c>
      <c r="BP6" s="34" t="str">
        <f>IF(BP7="","",IF(BP7="-","【-】","【"&amp;SUBSTITUTE(TEXT(BP7,"#,##0.00"),"-","△")&amp;"】"))</f>
        <v>【728.30】</v>
      </c>
      <c r="BQ6" s="35">
        <f>IF(BQ7="",NA(),BQ7)</f>
        <v>71.64</v>
      </c>
      <c r="BR6" s="35">
        <f t="shared" ref="BR6:BZ6" si="8">IF(BR7="",NA(),BR7)</f>
        <v>70.540000000000006</v>
      </c>
      <c r="BS6" s="35">
        <f t="shared" si="8"/>
        <v>73.95</v>
      </c>
      <c r="BT6" s="35">
        <f t="shared" si="8"/>
        <v>73.790000000000006</v>
      </c>
      <c r="BU6" s="35">
        <f t="shared" si="8"/>
        <v>74.03</v>
      </c>
      <c r="BV6" s="35">
        <f t="shared" si="8"/>
        <v>78.78</v>
      </c>
      <c r="BW6" s="35">
        <f t="shared" si="8"/>
        <v>79.540000000000006</v>
      </c>
      <c r="BX6" s="35">
        <f t="shared" si="8"/>
        <v>83</v>
      </c>
      <c r="BY6" s="35">
        <f t="shared" si="8"/>
        <v>84.32</v>
      </c>
      <c r="BZ6" s="35">
        <f t="shared" si="8"/>
        <v>85.23</v>
      </c>
      <c r="CA6" s="34" t="str">
        <f>IF(CA7="","",IF(CA7="-","【-】","【"&amp;SUBSTITUTE(TEXT(CA7,"#,##0.00"),"-","△")&amp;"】"))</f>
        <v>【100.04】</v>
      </c>
      <c r="CB6" s="35">
        <f>IF(CB7="",NA(),CB7)</f>
        <v>167.42</v>
      </c>
      <c r="CC6" s="35">
        <f t="shared" ref="CC6:CK6" si="9">IF(CC7="",NA(),CC7)</f>
        <v>167.94</v>
      </c>
      <c r="CD6" s="35">
        <f t="shared" si="9"/>
        <v>168.15</v>
      </c>
      <c r="CE6" s="35">
        <f t="shared" si="9"/>
        <v>167.53</v>
      </c>
      <c r="CF6" s="35">
        <f t="shared" si="9"/>
        <v>167.31</v>
      </c>
      <c r="CG6" s="35">
        <f t="shared" si="9"/>
        <v>199.32</v>
      </c>
      <c r="CH6" s="35">
        <f t="shared" si="9"/>
        <v>199.36</v>
      </c>
      <c r="CI6" s="35">
        <f t="shared" si="9"/>
        <v>193.74</v>
      </c>
      <c r="CJ6" s="35">
        <f t="shared" si="9"/>
        <v>188.12</v>
      </c>
      <c r="CK6" s="35">
        <f t="shared" si="9"/>
        <v>185.7</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65.31</v>
      </c>
      <c r="CS6" s="35">
        <f t="shared" si="10"/>
        <v>62.09</v>
      </c>
      <c r="CT6" s="35">
        <f t="shared" si="10"/>
        <v>62.23</v>
      </c>
      <c r="CU6" s="35">
        <f t="shared" si="10"/>
        <v>60</v>
      </c>
      <c r="CV6" s="35">
        <f t="shared" si="10"/>
        <v>61.03</v>
      </c>
      <c r="CW6" s="34" t="str">
        <f>IF(CW7="","",IF(CW7="-","【-】","【"&amp;SUBSTITUTE(TEXT(CW7,"#,##0.00"),"-","△")&amp;"】"))</f>
        <v>【60.09】</v>
      </c>
      <c r="CX6" s="35">
        <f>IF(CX7="",NA(),CX7)</f>
        <v>94.57</v>
      </c>
      <c r="CY6" s="35">
        <f t="shared" ref="CY6:DG6" si="11">IF(CY7="",NA(),CY7)</f>
        <v>95.24</v>
      </c>
      <c r="CZ6" s="35">
        <f t="shared" si="11"/>
        <v>95.85</v>
      </c>
      <c r="DA6" s="35">
        <f t="shared" si="11"/>
        <v>96.07</v>
      </c>
      <c r="DB6" s="35">
        <f t="shared" si="11"/>
        <v>96.32</v>
      </c>
      <c r="DC6" s="35">
        <f t="shared" si="11"/>
        <v>87.07</v>
      </c>
      <c r="DD6" s="35">
        <f t="shared" si="11"/>
        <v>86.88</v>
      </c>
      <c r="DE6" s="35">
        <f t="shared" si="11"/>
        <v>86.56</v>
      </c>
      <c r="DF6" s="35">
        <f t="shared" si="11"/>
        <v>86.78</v>
      </c>
      <c r="DG6" s="35">
        <f t="shared" si="11"/>
        <v>86.83</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2.1800000000000002</v>
      </c>
      <c r="EI6" s="34">
        <f t="shared" si="14"/>
        <v>0</v>
      </c>
      <c r="EJ6" s="35">
        <f t="shared" si="14"/>
        <v>0.04</v>
      </c>
      <c r="EK6" s="35">
        <f t="shared" si="14"/>
        <v>0.06</v>
      </c>
      <c r="EL6" s="35">
        <f t="shared" si="14"/>
        <v>0.04</v>
      </c>
      <c r="EM6" s="35">
        <f t="shared" si="14"/>
        <v>0.38</v>
      </c>
      <c r="EN6" s="35">
        <f t="shared" si="14"/>
        <v>0.01</v>
      </c>
      <c r="EO6" s="34" t="str">
        <f>IF(EO7="","",IF(EO7="-","【-】","【"&amp;SUBSTITUTE(TEXT(EO7,"#,##0.00"),"-","△")&amp;"】"))</f>
        <v>【0.27】</v>
      </c>
    </row>
    <row r="7" spans="1:145" s="36" customFormat="1">
      <c r="A7" s="28"/>
      <c r="B7" s="37">
        <v>2016</v>
      </c>
      <c r="C7" s="37">
        <v>263664</v>
      </c>
      <c r="D7" s="37">
        <v>47</v>
      </c>
      <c r="E7" s="37">
        <v>17</v>
      </c>
      <c r="F7" s="37">
        <v>1</v>
      </c>
      <c r="G7" s="37">
        <v>0</v>
      </c>
      <c r="H7" s="37" t="s">
        <v>109</v>
      </c>
      <c r="I7" s="37" t="s">
        <v>110</v>
      </c>
      <c r="J7" s="37" t="s">
        <v>111</v>
      </c>
      <c r="K7" s="37" t="s">
        <v>112</v>
      </c>
      <c r="L7" s="37" t="s">
        <v>113</v>
      </c>
      <c r="M7" s="37"/>
      <c r="N7" s="38" t="s">
        <v>114</v>
      </c>
      <c r="O7" s="38" t="s">
        <v>115</v>
      </c>
      <c r="P7" s="38">
        <v>98.53</v>
      </c>
      <c r="Q7" s="38">
        <v>111.77</v>
      </c>
      <c r="R7" s="38">
        <v>2268</v>
      </c>
      <c r="S7" s="38">
        <v>37556</v>
      </c>
      <c r="T7" s="38">
        <v>25.68</v>
      </c>
      <c r="U7" s="38">
        <v>1462.46</v>
      </c>
      <c r="V7" s="38">
        <v>37068</v>
      </c>
      <c r="W7" s="38">
        <v>7.75</v>
      </c>
      <c r="X7" s="38">
        <v>4782.97</v>
      </c>
      <c r="Y7" s="38">
        <v>80.849999999999994</v>
      </c>
      <c r="Z7" s="38">
        <v>83.22</v>
      </c>
      <c r="AA7" s="38">
        <v>84.83</v>
      </c>
      <c r="AB7" s="38">
        <v>85.17</v>
      </c>
      <c r="AC7" s="38">
        <v>85.54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1059.43</v>
      </c>
      <c r="BG7" s="38">
        <v>961.22</v>
      </c>
      <c r="BH7" s="38">
        <v>755.4</v>
      </c>
      <c r="BI7" s="38">
        <v>723.28</v>
      </c>
      <c r="BJ7" s="38">
        <v>2006.71</v>
      </c>
      <c r="BK7" s="38">
        <v>1189.0999999999999</v>
      </c>
      <c r="BL7" s="38">
        <v>1115.1099999999999</v>
      </c>
      <c r="BM7" s="38">
        <v>1010.51</v>
      </c>
      <c r="BN7" s="38">
        <v>1031.56</v>
      </c>
      <c r="BO7" s="38">
        <v>1053.93</v>
      </c>
      <c r="BP7" s="38">
        <v>728.3</v>
      </c>
      <c r="BQ7" s="38">
        <v>71.64</v>
      </c>
      <c r="BR7" s="38">
        <v>70.540000000000006</v>
      </c>
      <c r="BS7" s="38">
        <v>73.95</v>
      </c>
      <c r="BT7" s="38">
        <v>73.790000000000006</v>
      </c>
      <c r="BU7" s="38">
        <v>74.03</v>
      </c>
      <c r="BV7" s="38">
        <v>78.78</v>
      </c>
      <c r="BW7" s="38">
        <v>79.540000000000006</v>
      </c>
      <c r="BX7" s="38">
        <v>83</v>
      </c>
      <c r="BY7" s="38">
        <v>84.32</v>
      </c>
      <c r="BZ7" s="38">
        <v>85.23</v>
      </c>
      <c r="CA7" s="38">
        <v>100.04</v>
      </c>
      <c r="CB7" s="38">
        <v>167.42</v>
      </c>
      <c r="CC7" s="38">
        <v>167.94</v>
      </c>
      <c r="CD7" s="38">
        <v>168.15</v>
      </c>
      <c r="CE7" s="38">
        <v>167.53</v>
      </c>
      <c r="CF7" s="38">
        <v>167.31</v>
      </c>
      <c r="CG7" s="38">
        <v>199.32</v>
      </c>
      <c r="CH7" s="38">
        <v>199.36</v>
      </c>
      <c r="CI7" s="38">
        <v>193.74</v>
      </c>
      <c r="CJ7" s="38">
        <v>188.12</v>
      </c>
      <c r="CK7" s="38">
        <v>185.7</v>
      </c>
      <c r="CL7" s="38">
        <v>137.82</v>
      </c>
      <c r="CM7" s="38" t="s">
        <v>114</v>
      </c>
      <c r="CN7" s="38" t="s">
        <v>114</v>
      </c>
      <c r="CO7" s="38" t="s">
        <v>114</v>
      </c>
      <c r="CP7" s="38" t="s">
        <v>114</v>
      </c>
      <c r="CQ7" s="38" t="s">
        <v>114</v>
      </c>
      <c r="CR7" s="38">
        <v>65.31</v>
      </c>
      <c r="CS7" s="38">
        <v>62.09</v>
      </c>
      <c r="CT7" s="38">
        <v>62.23</v>
      </c>
      <c r="CU7" s="38">
        <v>60</v>
      </c>
      <c r="CV7" s="38">
        <v>61.03</v>
      </c>
      <c r="CW7" s="38">
        <v>60.09</v>
      </c>
      <c r="CX7" s="38">
        <v>94.57</v>
      </c>
      <c r="CY7" s="38">
        <v>95.24</v>
      </c>
      <c r="CZ7" s="38">
        <v>95.85</v>
      </c>
      <c r="DA7" s="38">
        <v>96.07</v>
      </c>
      <c r="DB7" s="38">
        <v>96.32</v>
      </c>
      <c r="DC7" s="38">
        <v>87.07</v>
      </c>
      <c r="DD7" s="38">
        <v>86.88</v>
      </c>
      <c r="DE7" s="38">
        <v>86.56</v>
      </c>
      <c r="DF7" s="38">
        <v>86.78</v>
      </c>
      <c r="DG7" s="38">
        <v>86.83</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2.1800000000000002</v>
      </c>
      <c r="EI7" s="38">
        <v>0</v>
      </c>
      <c r="EJ7" s="38">
        <v>0.04</v>
      </c>
      <c r="EK7" s="38">
        <v>0.06</v>
      </c>
      <c r="EL7" s="38">
        <v>0.04</v>
      </c>
      <c r="EM7" s="38">
        <v>0.38</v>
      </c>
      <c r="EN7" s="38">
        <v>0.01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2018-02-07T04:28:01Z</cp:lastPrinted>
  <dcterms:modified xsi:type="dcterms:W3CDTF">2018-02-11T04:44:06Z</dcterms:modified>
</cp:coreProperties>
</file>