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<sst xmlns="http://schemas.openxmlformats.org/spreadsheetml/2006/main" count="237" uniqueCount="125">
  <si>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</si>
  <si>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</si>
  <si>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</si>
  <si>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</si>
  <si>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</si>
  <si>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</si>
  <si>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</si>
  <si>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</si>
  <si>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</si>
  <si>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</si>
  <si>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</si>
  <si>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</si>
  <si>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</si>
  <si>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</si>
  <si>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</si>
  <si>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</si>
  <si>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</si>
  <si>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</si>
  <si>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</si>
  <si>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</si>
  <si>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</si>
  <si>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</si>
  <si>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</si>
  <si>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</si>
  <si>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</si>
  <si>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</si>
  <si>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</si>
  <si>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</si>
  <si>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</si>
  <si>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</si>
  <si>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</si>
  <si>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</si>
  <si>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</si>
  <si>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</si>
  <si>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</si>
  <si>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</si>
  <si>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</si>
  <si>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</si>
  <si>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</si>
  <si>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</si>
  <si>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</si>
  <si>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</si>
  <si>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</si>
  <si>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</si>
  <si>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</si>
  <si>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</si>
  <si>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</si>
  <si>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</si>
  <si>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</si>
  <si>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</si>
  <si>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</si>
  <si>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</si>
  <si>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</si>
  <si>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</si>
  <si>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</si>
  <si>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</si>
  <si>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</si>
  <si>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</si>
  <si>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</si>
  <si>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</si>
  <si>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</si>
  <si>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</si>
  <si>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</si>
  <si>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</si>
  <si>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</si>
  <si>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</si>
  <si>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</si>
  <si>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</si>
  <si>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</si>
  <si>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</si>
  <si>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</si>
  <si>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</si>
  <si>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</si>
  <si>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</si>
  <si>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</si>
  <si>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</si>
  <si>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</si>
  <si>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</si>
  <si>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</si>
  <si>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</si>
  <si>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</si>
  <si>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</si>
  <si>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</si>
  <si>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</si>
  <si>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</si>
  <si>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</si>
  <si>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</si>
  <si>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</si>
  <si>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</si>
  <si>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</si>
  <si>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</si>
  <si>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</si>
  <si>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</si>
  <si>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</si>
  <si>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</si>
  <si>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</si>
  <si>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</si>
  <si>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</si>
  <si>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</si>
  <si>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</si>
  <si>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</si>
  <si>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</si>
  <si>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</si>
  <si>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</si>
  <si>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</si>
  <si>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</si>
  <si>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</si>
  <si>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</si>
  <si>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</si>
  <si>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和束町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</si>
  <si>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</si>
  <si>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</si>
  <si>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</si>
  <si>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</si>
  <si>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</si>
  <si>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</si>
  <si>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</si>
  <si>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</si>
  <si>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</si>
  <si>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</si>
  <si>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</si>
  <si>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本町の簡易水道事業は、繰出基準内で独立採算制を維持できている。
　人口はこれまで同様減少傾向にあったが、年間総有収水量が前年度とほぼ横ばいとなったことや既往債に係る元金償還額の減少や維持管理費の削減などにより、収益的収支比率が若干上昇した。
　また、平成９年度～１７年度まで実施した統合簡易水道事業において、当時の本町総合計画と整合性を持たせるため、計画人口約７１００人に対応できる施設投資を行ったことが影響し、資本費や給水原価及び企業債残高対給水収益比率が割高となり、料金回収率や施設利用率が低い水準で推移している。
　より安全・安心・安定した水の供給を行うことを目的に平成２７年度から実施している統合簡易水道事業により、今後、地方債償還金の増加が見込まれる一方で料金収入については人口減などにより減少傾向も予想され、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1" eb="3">
      <t>ホンチョウ</t>
    </rPh>
    <rPh sb="4" eb="6">
      <t>カンイ</t>
    </rPh>
    <rPh sb="6" eb="8">
      <t>スイドウ</t>
    </rPh>
    <rPh sb="8" eb="10">
      <t>ジギョウ</t>
    </rPh>
    <rPh sb="12" eb="13">
      <t>ク</t>
    </rPh>
    <rPh sb="13" eb="14">
      <t>ダ</t>
    </rPh>
    <rPh sb="14" eb="16">
      <t>キジュン</t>
    </rPh>
    <rPh sb="16" eb="17">
      <t>ナイ</t>
    </rPh>
    <rPh sb="18" eb="20">
      <t>ドクリツ</t>
    </rPh>
    <rPh sb="20" eb="22">
      <t>サイサン</t>
    </rPh>
    <rPh sb="22" eb="23">
      <t>セイ</t>
    </rPh>
    <rPh sb="24" eb="26">
      <t>イジ</t>
    </rPh>
    <rPh sb="34" eb="36">
      <t>ジンコウ</t>
    </rPh>
    <rPh sb="41" eb="43">
      <t>ドウヨウ</t>
    </rPh>
    <rPh sb="43" eb="45">
      <t>ゲンショウ</t>
    </rPh>
    <rPh sb="45" eb="47">
      <t>ケイコウ</t>
    </rPh>
    <rPh sb="53" eb="55">
      <t>ネンカン</t>
    </rPh>
    <rPh sb="55" eb="56">
      <t>ソウ</t>
    </rPh>
    <rPh sb="56" eb="58">
      <t>ユウシュウ</t>
    </rPh>
    <rPh sb="58" eb="60">
      <t>スイリョウ</t>
    </rPh>
    <rPh sb="61" eb="64">
      <t>ゼンネンド</t>
    </rPh>
    <rPh sb="67" eb="68">
      <t>ヨコ</t>
    </rPh>
    <rPh sb="77" eb="79">
      <t>キオウ</t>
    </rPh>
    <rPh sb="79" eb="80">
      <t>サイ</t>
    </rPh>
    <rPh sb="81" eb="82">
      <t>カカ</t>
    </rPh>
    <rPh sb="83" eb="85">
      <t>ガンキン</t>
    </rPh>
    <rPh sb="85" eb="87">
      <t>ショウカン</t>
    </rPh>
    <rPh sb="87" eb="88">
      <t>ガク</t>
    </rPh>
    <rPh sb="89" eb="91">
      <t>ゲンショウ</t>
    </rPh>
    <rPh sb="92" eb="94">
      <t>イジ</t>
    </rPh>
    <rPh sb="94" eb="97">
      <t>カンリヒ</t>
    </rPh>
    <rPh sb="98" eb="100">
      <t>サクゲン</t>
    </rPh>
    <rPh sb="106" eb="109">
      <t>シュウエキテキ</t>
    </rPh>
    <rPh sb="109" eb="111">
      <t>シュウシ</t>
    </rPh>
    <rPh sb="111" eb="113">
      <t>ヒリツ</t>
    </rPh>
    <rPh sb="114" eb="116">
      <t>ジャッカン</t>
    </rPh>
    <rPh sb="116" eb="118">
      <t>ジョウショウ</t>
    </rPh>
    <rPh sb="126" eb="128">
      <t>ヘイセイ</t>
    </rPh>
    <rPh sb="129" eb="131">
      <t>ネンド</t>
    </rPh>
    <rPh sb="134" eb="136">
      <t>ネンド</t>
    </rPh>
    <rPh sb="138" eb="140">
      <t>ジッシ</t>
    </rPh>
    <rPh sb="142" eb="144">
      <t>トウゴウ</t>
    </rPh>
    <rPh sb="144" eb="146">
      <t>カンイ</t>
    </rPh>
    <rPh sb="146" eb="148">
      <t>スイドウ</t>
    </rPh>
    <rPh sb="148" eb="150">
      <t>ジギョウ</t>
    </rPh>
    <rPh sb="155" eb="157">
      <t>トウジ</t>
    </rPh>
    <rPh sb="158" eb="160">
      <t>ホンチョウ</t>
    </rPh>
    <rPh sb="160" eb="162">
      <t>ソウゴウ</t>
    </rPh>
    <rPh sb="162" eb="164">
      <t>ケイカク</t>
    </rPh>
    <rPh sb="165" eb="168">
      <t>セイゴウセイ</t>
    </rPh>
    <rPh sb="169" eb="170">
      <t>モ</t>
    </rPh>
    <rPh sb="176" eb="178">
      <t>ケイカク</t>
    </rPh>
    <rPh sb="178" eb="180">
      <t>ジンコウ</t>
    </rPh>
    <rPh sb="180" eb="181">
      <t>ヤク</t>
    </rPh>
    <rPh sb="185" eb="186">
      <t>ヒト</t>
    </rPh>
    <rPh sb="187" eb="189">
      <t>タイオウ</t>
    </rPh>
    <rPh sb="192" eb="194">
      <t>シセツ</t>
    </rPh>
    <rPh sb="194" eb="196">
      <t>トウシ</t>
    </rPh>
    <rPh sb="197" eb="198">
      <t>オコナ</t>
    </rPh>
    <rPh sb="203" eb="205">
      <t>エイキョウ</t>
    </rPh>
    <rPh sb="207" eb="209">
      <t>シホン</t>
    </rPh>
    <rPh sb="209" eb="210">
      <t>ヒ</t>
    </rPh>
    <rPh sb="211" eb="213">
      <t>キュウスイ</t>
    </rPh>
    <rPh sb="213" eb="215">
      <t>ゲンカ</t>
    </rPh>
    <rPh sb="215" eb="216">
      <t>オヨ</t>
    </rPh>
    <rPh sb="217" eb="219">
      <t>キギョウ</t>
    </rPh>
    <rPh sb="219" eb="220">
      <t>サイ</t>
    </rPh>
    <rPh sb="220" eb="222">
      <t>ザンダカ</t>
    </rPh>
    <rPh sb="222" eb="223">
      <t>タイ</t>
    </rPh>
    <rPh sb="223" eb="225">
      <t>キュウスイ</t>
    </rPh>
    <rPh sb="225" eb="227">
      <t>シュウエキ</t>
    </rPh>
    <rPh sb="227" eb="229">
      <t>ヒリツ</t>
    </rPh>
    <rPh sb="230" eb="232">
      <t>ワリダカ</t>
    </rPh>
    <rPh sb="236" eb="238">
      <t>リョウキン</t>
    </rPh>
    <rPh sb="238" eb="240">
      <t>カイシュウ</t>
    </rPh>
    <rPh sb="240" eb="241">
      <t>リツ</t>
    </rPh>
    <rPh sb="242" eb="244">
      <t>シセツ</t>
    </rPh>
    <rPh sb="244" eb="246">
      <t>リヨウ</t>
    </rPh>
    <rPh sb="246" eb="247">
      <t>リツ</t>
    </rPh>
    <rPh sb="248" eb="249">
      <t>ヒク</t>
    </rPh>
    <rPh sb="250" eb="252">
      <t>スイジュン</t>
    </rPh>
    <rPh sb="253" eb="255">
      <t>スイイ</t>
    </rPh>
    <rPh sb="356" eb="358">
      <t>ヨソウ</t>
    </rPh>
    <phoneticPr fontId="4"/>
  </si>
  <si>
    <t>　平成２６年度以前もほぼ毎年、道路改良工事など伴う水道管布設替工事を実施してきており、特に平成１７年度に完了した前回の統合簡易水道事業における管路布設、平成２３年度まで実施された下水道工事に伴う布設替などにより、中央簡易水道区域の管路については現時点では更新の必要性はないものと判断している。
　また、現在進めている統合事業により木屋簡易水道区域の管路布設替を現在実施しており、残る西部簡易水道区域の管路については、経年劣化傾向にあることから、計画的に更新が図れるよう検討する。</t>
    <rPh sb="43" eb="44">
      <t>トク</t>
    </rPh>
    <rPh sb="180" eb="182">
      <t>ゲンザイ</t>
    </rPh>
    <rPh sb="182" eb="184">
      <t>ジッシ</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</si>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</sst>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1.85</c:v>
                </c:pt>
                <c:pt idx="4">
                  <c:v>0</c:v>
                </c:pt>
              </c:numCache>
            </c:numRef>
          </c:val>
          <c:extLst xmlns:c16r2="http://schemas.microsoft.com/office/drawing/2015/06/chart">
            <c:ext xmlns:c16="http://schemas.microsoft.com/office/drawing/2014/chart" uri="{C3380CC4-5D6E-409C-BE32-E72D297353CC}">
              <c16:uniqueId val="{00000000-7D7D-4152-BFD2-DBA7D58C6FC9}"/>
            </c:ext>
          </c:extLst>
        </c:ser>
        <c:dLbls>
          <c:showLegendKey val="0"/>
          <c:showVal val="0"/>
          <c:showCatName val="0"/>
          <c:showSerName val="0"/>
          <c:showPercent val="0"/>
          <c:showBubbleSize val="0"/>
        </c:dLbls>
        <c:gapWidth val="150"/>
        <c:axId val="84569472"/>
        <c:axId val="845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7D7D-4152-BFD2-DBA7D58C6FC9}"/>
            </c:ext>
          </c:extLst>
        </c:ser>
        <c:dLbls>
          <c:showLegendKey val="0"/>
          <c:showVal val="0"/>
          <c:showCatName val="0"/>
          <c:showSerName val="0"/>
          <c:showPercent val="0"/>
          <c:showBubbleSize val="0"/>
        </c:dLbls>
        <c:marker val="1"/>
        <c:smooth val="0"/>
        <c:axId val="84569472"/>
        <c:axId val="84575744"/>
      </c:lineChart>
      <c:dateAx>
        <c:axId val="84569472"/>
        <c:scaling>
          <c:orientation val="minMax"/>
        </c:scaling>
        <c:delete val="1"/>
        <c:axPos val="b"/>
        <c:numFmt formatCode="ge" sourceLinked="1"/>
        <c:majorTickMark val="none"/>
        <c:minorTickMark val="none"/>
        <c:tickLblPos val="none"/>
        <c:crossAx val="84575744"/>
        <c:crosses val="autoZero"/>
        <c:auto val="1"/>
        <c:lblOffset val="100"/>
        <c:baseTimeUnit val="years"/>
      </c:dateAx>
      <c:valAx>
        <c:axId val="845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42.84</c:v>
                </c:pt>
                <c:pt idx="1">
                  <c:v>42.15</c:v>
                </c:pt>
                <c:pt idx="2">
                  <c:v>40.53</c:v>
                </c:pt>
                <c:pt idx="3">
                  <c:v>40.159999999999997</c:v>
                </c:pt>
                <c:pt idx="4">
                  <c:v>40.28</c:v>
                </c:pt>
              </c:numCache>
            </c:numRef>
          </c:val>
          <c:extLst xmlns:c16r2="http://schemas.microsoft.com/office/drawing/2015/06/chart">
            <c:ext xmlns:c16="http://schemas.microsoft.com/office/drawing/2014/chart" uri="{C3380CC4-5D6E-409C-BE32-E72D297353CC}">
              <c16:uniqueId val="{00000000-D7EC-48CD-8459-4A4083784B7D}"/>
            </c:ext>
          </c:extLst>
        </c:ser>
        <c:dLbls>
          <c:showLegendKey val="0"/>
          <c:showVal val="0"/>
          <c:showCatName val="0"/>
          <c:showSerName val="0"/>
          <c:showPercent val="0"/>
          <c:showBubbleSize val="0"/>
        </c:dLbls>
        <c:gapWidth val="150"/>
        <c:axId val="86113280"/>
        <c:axId val="861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D7EC-48CD-8459-4A4083784B7D}"/>
            </c:ext>
          </c:extLst>
        </c:ser>
        <c:dLbls>
          <c:showLegendKey val="0"/>
          <c:showVal val="0"/>
          <c:showCatName val="0"/>
          <c:showSerName val="0"/>
          <c:showPercent val="0"/>
          <c:showBubbleSize val="0"/>
        </c:dLbls>
        <c:marker val="1"/>
        <c:smooth val="0"/>
        <c:axId val="86113280"/>
        <c:axId val="86140032"/>
      </c:lineChart>
      <c:dateAx>
        <c:axId val="86113280"/>
        <c:scaling>
          <c:orientation val="minMax"/>
        </c:scaling>
        <c:delete val="1"/>
        <c:axPos val="b"/>
        <c:numFmt formatCode="ge" sourceLinked="1"/>
        <c:majorTickMark val="none"/>
        <c:minorTickMark val="none"/>
        <c:tickLblPos val="none"/>
        <c:crossAx val="86140032"/>
        <c:crosses val="autoZero"/>
        <c:auto val="1"/>
        <c:lblOffset val="100"/>
        <c:baseTimeUnit val="years"/>
      </c:dateAx>
      <c:valAx>
        <c:axId val="861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84.03</c:v>
                </c:pt>
                <c:pt idx="1">
                  <c:v>84.03</c:v>
                </c:pt>
                <c:pt idx="2">
                  <c:v>84.03</c:v>
                </c:pt>
                <c:pt idx="3">
                  <c:v>84.03</c:v>
                </c:pt>
                <c:pt idx="4">
                  <c:v>84.03</c:v>
                </c:pt>
              </c:numCache>
            </c:numRef>
          </c:val>
          <c:extLst xmlns:c16r2="http://schemas.microsoft.com/office/drawing/2015/06/chart">
            <c:ext xmlns:c16="http://schemas.microsoft.com/office/drawing/2014/chart" uri="{C3380CC4-5D6E-409C-BE32-E72D297353CC}">
              <c16:uniqueId val="{00000000-52C2-4B89-84CC-19AC6ECC98A0}"/>
            </c:ext>
          </c:extLst>
        </c:ser>
        <c:dLbls>
          <c:showLegendKey val="0"/>
          <c:showVal val="0"/>
          <c:showCatName val="0"/>
          <c:showSerName val="0"/>
          <c:showPercent val="0"/>
          <c:showBubbleSize val="0"/>
        </c:dLbls>
        <c:gapWidth val="150"/>
        <c:axId val="86166912"/>
        <c:axId val="86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52C2-4B89-84CC-19AC6ECC98A0}"/>
            </c:ext>
          </c:extLst>
        </c:ser>
        <c:dLbls>
          <c:showLegendKey val="0"/>
          <c:showVal val="0"/>
          <c:showCatName val="0"/>
          <c:showSerName val="0"/>
          <c:showPercent val="0"/>
          <c:showBubbleSize val="0"/>
        </c:dLbls>
        <c:marker val="1"/>
        <c:smooth val="0"/>
        <c:axId val="86166912"/>
        <c:axId val="86177280"/>
      </c:lineChart>
      <c:dateAx>
        <c:axId val="86166912"/>
        <c:scaling>
          <c:orientation val="minMax"/>
        </c:scaling>
        <c:delete val="1"/>
        <c:axPos val="b"/>
        <c:numFmt formatCode="ge" sourceLinked="1"/>
        <c:majorTickMark val="none"/>
        <c:minorTickMark val="none"/>
        <c:tickLblPos val="none"/>
        <c:crossAx val="86177280"/>
        <c:crosses val="autoZero"/>
        <c:auto val="1"/>
        <c:lblOffset val="100"/>
        <c:baseTimeUnit val="years"/>
      </c:dateAx>
      <c:valAx>
        <c:axId val="86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76.45</c:v>
                </c:pt>
                <c:pt idx="1">
                  <c:v>74.11</c:v>
                </c:pt>
                <c:pt idx="2">
                  <c:v>81.45</c:v>
                </c:pt>
                <c:pt idx="3">
                  <c:v>77.599999999999994</c:v>
                </c:pt>
                <c:pt idx="4">
                  <c:v>79.989999999999995</c:v>
                </c:pt>
              </c:numCache>
            </c:numRef>
          </c:val>
          <c:extLst xmlns:c16r2="http://schemas.microsoft.com/office/drawing/2015/06/chart">
            <c:ext xmlns:c16="http://schemas.microsoft.com/office/drawing/2014/chart" uri="{C3380CC4-5D6E-409C-BE32-E72D297353CC}">
              <c16:uniqueId val="{00000000-636D-49A8-8604-EB8C29130EA8}"/>
            </c:ext>
          </c:extLst>
        </c:ser>
        <c:dLbls>
          <c:showLegendKey val="0"/>
          <c:showVal val="0"/>
          <c:showCatName val="0"/>
          <c:showSerName val="0"/>
          <c:showPercent val="0"/>
          <c:showBubbleSize val="0"/>
        </c:dLbls>
        <c:gapWidth val="150"/>
        <c:axId val="84754432"/>
        <c:axId val="847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636D-49A8-8604-EB8C29130EA8}"/>
            </c:ext>
          </c:extLst>
        </c:ser>
        <c:dLbls>
          <c:showLegendKey val="0"/>
          <c:showVal val="0"/>
          <c:showCatName val="0"/>
          <c:showSerName val="0"/>
          <c:showPercent val="0"/>
          <c:showBubbleSize val="0"/>
        </c:dLbls>
        <c:marker val="1"/>
        <c:smooth val="0"/>
        <c:axId val="84754432"/>
        <c:axId val="84756352"/>
      </c:lineChart>
      <c:dateAx>
        <c:axId val="84754432"/>
        <c:scaling>
          <c:orientation val="minMax"/>
        </c:scaling>
        <c:delete val="1"/>
        <c:axPos val="b"/>
        <c:numFmt formatCode="ge" sourceLinked="1"/>
        <c:majorTickMark val="none"/>
        <c:minorTickMark val="none"/>
        <c:tickLblPos val="none"/>
        <c:crossAx val="84756352"/>
        <c:crosses val="autoZero"/>
        <c:auto val="1"/>
        <c:lblOffset val="100"/>
        <c:baseTimeUnit val="years"/>
      </c:dateAx>
      <c:valAx>
        <c:axId val="847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D5-4E50-A8C8-DE02C7131479}"/>
            </c:ext>
          </c:extLst>
        </c:ser>
        <c:dLbls>
          <c:showLegendKey val="0"/>
          <c:showVal val="0"/>
          <c:showCatName val="0"/>
          <c:showSerName val="0"/>
          <c:showPercent val="0"/>
          <c:showBubbleSize val="0"/>
        </c:dLbls>
        <c:gapWidth val="150"/>
        <c:axId val="84795776"/>
        <c:axId val="847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D5-4E50-A8C8-DE02C7131479}"/>
            </c:ext>
          </c:extLst>
        </c:ser>
        <c:dLbls>
          <c:showLegendKey val="0"/>
          <c:showVal val="0"/>
          <c:showCatName val="0"/>
          <c:showSerName val="0"/>
          <c:showPercent val="0"/>
          <c:showBubbleSize val="0"/>
        </c:dLbls>
        <c:marker val="1"/>
        <c:smooth val="0"/>
        <c:axId val="84795776"/>
        <c:axId val="84797696"/>
      </c:lineChart>
      <c:dateAx>
        <c:axId val="84795776"/>
        <c:scaling>
          <c:orientation val="minMax"/>
        </c:scaling>
        <c:delete val="1"/>
        <c:axPos val="b"/>
        <c:numFmt formatCode="ge" sourceLinked="1"/>
        <c:majorTickMark val="none"/>
        <c:minorTickMark val="none"/>
        <c:tickLblPos val="none"/>
        <c:crossAx val="84797696"/>
        <c:crosses val="autoZero"/>
        <c:auto val="1"/>
        <c:lblOffset val="100"/>
        <c:baseTimeUnit val="years"/>
      </c:dateAx>
      <c:valAx>
        <c:axId val="847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22-4182-B124-CBBCB4D4EC95}"/>
            </c:ext>
          </c:extLst>
        </c:ser>
        <c:dLbls>
          <c:showLegendKey val="0"/>
          <c:showVal val="0"/>
          <c:showCatName val="0"/>
          <c:showSerName val="0"/>
          <c:showPercent val="0"/>
          <c:showBubbleSize val="0"/>
        </c:dLbls>
        <c:gapWidth val="150"/>
        <c:axId val="85951232"/>
        <c:axId val="859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22-4182-B124-CBBCB4D4EC95}"/>
            </c:ext>
          </c:extLst>
        </c:ser>
        <c:dLbls>
          <c:showLegendKey val="0"/>
          <c:showVal val="0"/>
          <c:showCatName val="0"/>
          <c:showSerName val="0"/>
          <c:showPercent val="0"/>
          <c:showBubbleSize val="0"/>
        </c:dLbls>
        <c:marker val="1"/>
        <c:smooth val="0"/>
        <c:axId val="85951232"/>
        <c:axId val="85953152"/>
      </c:lineChart>
      <c:dateAx>
        <c:axId val="85951232"/>
        <c:scaling>
          <c:orientation val="minMax"/>
        </c:scaling>
        <c:delete val="1"/>
        <c:axPos val="b"/>
        <c:numFmt formatCode="ge" sourceLinked="1"/>
        <c:majorTickMark val="none"/>
        <c:minorTickMark val="none"/>
        <c:tickLblPos val="none"/>
        <c:crossAx val="85953152"/>
        <c:crosses val="autoZero"/>
        <c:auto val="1"/>
        <c:lblOffset val="100"/>
        <c:baseTimeUnit val="years"/>
      </c:dateAx>
      <c:valAx>
        <c:axId val="859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FD-4911-A7E5-C0BC6731BBAE}"/>
            </c:ext>
          </c:extLst>
        </c:ser>
        <c:dLbls>
          <c:showLegendKey val="0"/>
          <c:showVal val="0"/>
          <c:showCatName val="0"/>
          <c:showSerName val="0"/>
          <c:showPercent val="0"/>
          <c:showBubbleSize val="0"/>
        </c:dLbls>
        <c:gapWidth val="150"/>
        <c:axId val="85974016"/>
        <c:axId val="862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FD-4911-A7E5-C0BC6731BBAE}"/>
            </c:ext>
          </c:extLst>
        </c:ser>
        <c:dLbls>
          <c:showLegendKey val="0"/>
          <c:showVal val="0"/>
          <c:showCatName val="0"/>
          <c:showSerName val="0"/>
          <c:showPercent val="0"/>
          <c:showBubbleSize val="0"/>
        </c:dLbls>
        <c:marker val="1"/>
        <c:smooth val="0"/>
        <c:axId val="85974016"/>
        <c:axId val="86254720"/>
      </c:lineChart>
      <c:dateAx>
        <c:axId val="85974016"/>
        <c:scaling>
          <c:orientation val="minMax"/>
        </c:scaling>
        <c:delete val="1"/>
        <c:axPos val="b"/>
        <c:numFmt formatCode="ge" sourceLinked="1"/>
        <c:majorTickMark val="none"/>
        <c:minorTickMark val="none"/>
        <c:tickLblPos val="none"/>
        <c:crossAx val="86254720"/>
        <c:crosses val="autoZero"/>
        <c:auto val="1"/>
        <c:lblOffset val="100"/>
        <c:baseTimeUnit val="years"/>
      </c:dateAx>
      <c:valAx>
        <c:axId val="862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B-4DE7-81F7-9E571D41B0FC}"/>
            </c:ext>
          </c:extLst>
        </c:ser>
        <c:dLbls>
          <c:showLegendKey val="0"/>
          <c:showVal val="0"/>
          <c:showCatName val="0"/>
          <c:showSerName val="0"/>
          <c:showPercent val="0"/>
          <c:showBubbleSize val="0"/>
        </c:dLbls>
        <c:gapWidth val="150"/>
        <c:axId val="86315008"/>
        <c:axId val="86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B-4DE7-81F7-9E571D41B0FC}"/>
            </c:ext>
          </c:extLst>
        </c:ser>
        <c:dLbls>
          <c:showLegendKey val="0"/>
          <c:showVal val="0"/>
          <c:showCatName val="0"/>
          <c:showSerName val="0"/>
          <c:showPercent val="0"/>
          <c:showBubbleSize val="0"/>
        </c:dLbls>
        <c:marker val="1"/>
        <c:smooth val="0"/>
        <c:axId val="86315008"/>
        <c:axId val="86316928"/>
      </c:lineChart>
      <c:dateAx>
        <c:axId val="86315008"/>
        <c:scaling>
          <c:orientation val="minMax"/>
        </c:scaling>
        <c:delete val="1"/>
        <c:axPos val="b"/>
        <c:numFmt formatCode="ge" sourceLinked="1"/>
        <c:majorTickMark val="none"/>
        <c:minorTickMark val="none"/>
        <c:tickLblPos val="none"/>
        <c:crossAx val="86316928"/>
        <c:crosses val="autoZero"/>
        <c:auto val="1"/>
        <c:lblOffset val="100"/>
        <c:baseTimeUnit val="years"/>
      </c:dateAx>
      <c:valAx>
        <c:axId val="863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1567.75</c:v>
                </c:pt>
                <c:pt idx="1">
                  <c:v>1531.56</c:v>
                </c:pt>
                <c:pt idx="2">
                  <c:v>1426.1</c:v>
                </c:pt>
                <c:pt idx="3">
                  <c:v>1466.68</c:v>
                </c:pt>
                <c:pt idx="4">
                  <c:v>1614.61</c:v>
                </c:pt>
              </c:numCache>
            </c:numRef>
          </c:val>
          <c:extLst xmlns:c16r2="http://schemas.microsoft.com/office/drawing/2015/06/chart">
            <c:ext xmlns:c16="http://schemas.microsoft.com/office/drawing/2014/chart" uri="{C3380CC4-5D6E-409C-BE32-E72D297353CC}">
              <c16:uniqueId val="{00000000-AB46-4EF5-ABA3-121140A0B7B3}"/>
            </c:ext>
          </c:extLst>
        </c:ser>
        <c:dLbls>
          <c:showLegendKey val="0"/>
          <c:showVal val="0"/>
          <c:showCatName val="0"/>
          <c:showSerName val="0"/>
          <c:showPercent val="0"/>
          <c:showBubbleSize val="0"/>
        </c:dLbls>
        <c:gapWidth val="150"/>
        <c:axId val="86342272"/>
        <c:axId val="86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AB46-4EF5-ABA3-121140A0B7B3}"/>
            </c:ext>
          </c:extLst>
        </c:ser>
        <c:dLbls>
          <c:showLegendKey val="0"/>
          <c:showVal val="0"/>
          <c:showCatName val="0"/>
          <c:showSerName val="0"/>
          <c:showPercent val="0"/>
          <c:showBubbleSize val="0"/>
        </c:dLbls>
        <c:marker val="1"/>
        <c:smooth val="0"/>
        <c:axId val="86342272"/>
        <c:axId val="86344448"/>
      </c:lineChart>
      <c:dateAx>
        <c:axId val="86342272"/>
        <c:scaling>
          <c:orientation val="minMax"/>
        </c:scaling>
        <c:delete val="1"/>
        <c:axPos val="b"/>
        <c:numFmt formatCode="ge" sourceLinked="1"/>
        <c:majorTickMark val="none"/>
        <c:minorTickMark val="none"/>
        <c:tickLblPos val="none"/>
        <c:crossAx val="86344448"/>
        <c:crosses val="autoZero"/>
        <c:auto val="1"/>
        <c:lblOffset val="100"/>
        <c:baseTimeUnit val="years"/>
      </c:dateAx>
      <c:valAx>
        <c:axId val="86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55.61</c:v>
                </c:pt>
                <c:pt idx="1">
                  <c:v>40.43</c:v>
                </c:pt>
                <c:pt idx="2">
                  <c:v>53.97</c:v>
                </c:pt>
                <c:pt idx="3">
                  <c:v>41.37</c:v>
                </c:pt>
                <c:pt idx="4">
                  <c:v>54.44</c:v>
                </c:pt>
              </c:numCache>
            </c:numRef>
          </c:val>
          <c:extLst xmlns:c16r2="http://schemas.microsoft.com/office/drawing/2015/06/chart">
            <c:ext xmlns:c16="http://schemas.microsoft.com/office/drawing/2014/chart" uri="{C3380CC4-5D6E-409C-BE32-E72D297353CC}">
              <c16:uniqueId val="{00000000-1690-4397-99E3-7176FDE14EAE}"/>
            </c:ext>
          </c:extLst>
        </c:ser>
        <c:dLbls>
          <c:showLegendKey val="0"/>
          <c:showVal val="0"/>
          <c:showCatName val="0"/>
          <c:showSerName val="0"/>
          <c:showPercent val="0"/>
          <c:showBubbleSize val="0"/>
        </c:dLbls>
        <c:gapWidth val="150"/>
        <c:axId val="86052864"/>
        <c:axId val="86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1690-4397-99E3-7176FDE14EAE}"/>
            </c:ext>
          </c:extLst>
        </c:ser>
        <c:dLbls>
          <c:showLegendKey val="0"/>
          <c:showVal val="0"/>
          <c:showCatName val="0"/>
          <c:showSerName val="0"/>
          <c:showPercent val="0"/>
          <c:showBubbleSize val="0"/>
        </c:dLbls>
        <c:marker val="1"/>
        <c:smooth val="0"/>
        <c:axId val="86052864"/>
        <c:axId val="86054400"/>
      </c:lineChart>
      <c:dateAx>
        <c:axId val="86052864"/>
        <c:scaling>
          <c:orientation val="minMax"/>
        </c:scaling>
        <c:delete val="1"/>
        <c:axPos val="b"/>
        <c:numFmt formatCode="ge" sourceLinked="1"/>
        <c:majorTickMark val="none"/>
        <c:minorTickMark val="none"/>
        <c:tickLblPos val="none"/>
        <c:crossAx val="86054400"/>
        <c:crosses val="autoZero"/>
        <c:auto val="1"/>
        <c:lblOffset val="100"/>
        <c:baseTimeUnit val="years"/>
      </c:dateAx>
      <c:valAx>
        <c:axId val="86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338.05</c:v>
                </c:pt>
                <c:pt idx="1">
                  <c:v>464.04</c:v>
                </c:pt>
                <c:pt idx="2">
                  <c:v>367.5</c:v>
                </c:pt>
                <c:pt idx="3">
                  <c:v>461.91</c:v>
                </c:pt>
                <c:pt idx="4">
                  <c:v>350.09</c:v>
                </c:pt>
              </c:numCache>
            </c:numRef>
          </c:val>
          <c:extLst xmlns:c16r2="http://schemas.microsoft.com/office/drawing/2015/06/chart">
            <c:ext xmlns:c16="http://schemas.microsoft.com/office/drawing/2014/chart" uri="{C3380CC4-5D6E-409C-BE32-E72D297353CC}">
              <c16:uniqueId val="{00000000-EAF8-4803-ACDC-054586D1FCAE}"/>
            </c:ext>
          </c:extLst>
        </c:ser>
        <c:dLbls>
          <c:showLegendKey val="0"/>
          <c:showVal val="0"/>
          <c:showCatName val="0"/>
          <c:showSerName val="0"/>
          <c:showPercent val="0"/>
          <c:showBubbleSize val="0"/>
        </c:dLbls>
        <c:gapWidth val="150"/>
        <c:axId val="86072320"/>
        <c:axId val="860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EAF8-4803-ACDC-054586D1FCAE}"/>
            </c:ext>
          </c:extLst>
        </c:ser>
        <c:dLbls>
          <c:showLegendKey val="0"/>
          <c:showVal val="0"/>
          <c:showCatName val="0"/>
          <c:showSerName val="0"/>
          <c:showPercent val="0"/>
          <c:showBubbleSize val="0"/>
        </c:dLbls>
        <c:marker val="1"/>
        <c:smooth val="0"/>
        <c:axId val="86072320"/>
        <c:axId val="86086784"/>
      </c:lineChart>
      <c:dateAx>
        <c:axId val="86072320"/>
        <c:scaling>
          <c:orientation val="minMax"/>
        </c:scaling>
        <c:delete val="1"/>
        <c:axPos val="b"/>
        <c:numFmt formatCode="ge" sourceLinked="1"/>
        <c:majorTickMark val="none"/>
        <c:minorTickMark val="none"/>
        <c:tickLblPos val="none"/>
        <c:crossAx val="86086784"/>
        <c:crosses val="autoZero"/>
        <c:auto val="1"/>
        <c:lblOffset val="100"/>
        <c:baseTimeUnit val="years"/>
      </c:dateAx>
      <c:valAx>
        <c:axId val="860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　和束町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84" t="s">
        <v>124</v>
      </c>
      <c r="AE8" s="84"/>
      <c r="AF8" s="84"/>
      <c r="AG8" s="84"/>
      <c r="AH8" s="84"/>
      <c r="AI8" s="84"/>
      <c r="AJ8" s="84"/>
      <c r="AK8" s="2"/>
      <c r="AL8" s="67">
        <f>データ!$R$6</f>
        <v>4170</v>
      </c>
      <c r="AM8" s="67"/>
      <c r="AN8" s="67"/>
      <c r="AO8" s="67"/>
      <c r="AP8" s="67"/>
      <c r="AQ8" s="67"/>
      <c r="AR8" s="67"/>
      <c r="AS8" s="67"/>
      <c r="AT8" s="66">
        <f>データ!$S$6</f>
        <v>64.930000000000007</v>
      </c>
      <c r="AU8" s="66"/>
      <c r="AV8" s="66"/>
      <c r="AW8" s="66"/>
      <c r="AX8" s="66"/>
      <c r="AY8" s="66"/>
      <c r="AZ8" s="66"/>
      <c r="BA8" s="66"/>
      <c r="BB8" s="66">
        <f>データ!$T$6</f>
        <v>64.22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98.96</v>
      </c>
      <c r="Q10" s="66"/>
      <c r="R10" s="66"/>
      <c r="S10" s="66"/>
      <c r="T10" s="66"/>
      <c r="U10" s="66"/>
      <c r="V10" s="66"/>
      <c r="W10" s="67">
        <f>データ!$Q$6</f>
        <v>3456</v>
      </c>
      <c r="X10" s="67"/>
      <c r="Y10" s="67"/>
      <c r="Z10" s="67"/>
      <c r="AA10" s="67"/>
      <c r="AB10" s="67"/>
      <c r="AC10" s="67"/>
      <c r="AD10" s="2"/>
      <c r="AE10" s="2"/>
      <c r="AF10" s="2"/>
      <c r="AG10" s="2"/>
      <c r="AH10" s="2"/>
      <c r="AI10" s="2"/>
      <c r="AJ10" s="2"/>
      <c r="AK10" s="2"/>
      <c r="AL10" s="67">
        <f>データ!$U$6</f>
        <v>4086</v>
      </c>
      <c r="AM10" s="67"/>
      <c r="AN10" s="67"/>
      <c r="AO10" s="67"/>
      <c r="AP10" s="67"/>
      <c r="AQ10" s="67"/>
      <c r="AR10" s="67"/>
      <c r="AS10" s="67"/>
      <c r="AT10" s="66">
        <f>データ!$V$6</f>
        <v>8.8000000000000007</v>
      </c>
      <c r="AU10" s="66"/>
      <c r="AV10" s="66"/>
      <c r="AW10" s="66"/>
      <c r="AX10" s="66"/>
      <c r="AY10" s="66"/>
      <c r="AZ10" s="66"/>
      <c r="BA10" s="66"/>
      <c r="BB10" s="66">
        <f>データ!$W$6</f>
        <v>464.32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7" t="s">
        <v>65</v>
      </c>
      <c r="I3" s="78"/>
      <c r="J3" s="78"/>
      <c r="K3" s="78"/>
      <c r="L3" s="78"/>
      <c r="M3" s="78"/>
      <c r="N3" s="78"/>
      <c r="O3" s="78"/>
      <c r="P3" s="78"/>
      <c r="Q3" s="78"/>
      <c r="R3" s="78"/>
      <c r="S3" s="78"/>
      <c r="T3" s="78"/>
      <c r="U3" s="78"/>
      <c r="V3" s="78"/>
      <c r="W3" s="79"/>
      <c r="X3" s="83" t="s">
        <v>66</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68</v>
      </c>
      <c r="B4" s="31"/>
      <c r="C4" s="31"/>
      <c r="D4" s="31"/>
      <c r="E4" s="31"/>
      <c r="F4" s="31"/>
      <c r="G4" s="31"/>
      <c r="H4" s="80"/>
      <c r="I4" s="81"/>
      <c r="J4" s="81"/>
      <c r="K4" s="81"/>
      <c r="L4" s="81"/>
      <c r="M4" s="81"/>
      <c r="N4" s="81"/>
      <c r="O4" s="81"/>
      <c r="P4" s="81"/>
      <c r="Q4" s="81"/>
      <c r="R4" s="81"/>
      <c r="S4" s="81"/>
      <c r="T4" s="81"/>
      <c r="U4" s="81"/>
      <c r="V4" s="81"/>
      <c r="W4" s="82"/>
      <c r="X4" s="76" t="s">
        <v>69</v>
      </c>
      <c r="Y4" s="76"/>
      <c r="Z4" s="76"/>
      <c r="AA4" s="76"/>
      <c r="AB4" s="76"/>
      <c r="AC4" s="76"/>
      <c r="AD4" s="76"/>
      <c r="AE4" s="76"/>
      <c r="AF4" s="76"/>
      <c r="AG4" s="76"/>
      <c r="AH4" s="76"/>
      <c r="AI4" s="76" t="s">
        <v>70</v>
      </c>
      <c r="AJ4" s="76"/>
      <c r="AK4" s="76"/>
      <c r="AL4" s="76"/>
      <c r="AM4" s="76"/>
      <c r="AN4" s="76"/>
      <c r="AO4" s="76"/>
      <c r="AP4" s="76"/>
      <c r="AQ4" s="76"/>
      <c r="AR4" s="76"/>
      <c r="AS4" s="76"/>
      <c r="AT4" s="76" t="s">
        <v>71</v>
      </c>
      <c r="AU4" s="76"/>
      <c r="AV4" s="76"/>
      <c r="AW4" s="76"/>
      <c r="AX4" s="76"/>
      <c r="AY4" s="76"/>
      <c r="AZ4" s="76"/>
      <c r="BA4" s="76"/>
      <c r="BB4" s="76"/>
      <c r="BC4" s="76"/>
      <c r="BD4" s="76"/>
      <c r="BE4" s="76" t="s">
        <v>72</v>
      </c>
      <c r="BF4" s="76"/>
      <c r="BG4" s="76"/>
      <c r="BH4" s="76"/>
      <c r="BI4" s="76"/>
      <c r="BJ4" s="76"/>
      <c r="BK4" s="76"/>
      <c r="BL4" s="76"/>
      <c r="BM4" s="76"/>
      <c r="BN4" s="76"/>
      <c r="BO4" s="76"/>
      <c r="BP4" s="76" t="s">
        <v>73</v>
      </c>
      <c r="BQ4" s="76"/>
      <c r="BR4" s="76"/>
      <c r="BS4" s="76"/>
      <c r="BT4" s="76"/>
      <c r="BU4" s="76"/>
      <c r="BV4" s="76"/>
      <c r="BW4" s="76"/>
      <c r="BX4" s="76"/>
      <c r="BY4" s="76"/>
      <c r="BZ4" s="76"/>
      <c r="CA4" s="76" t="s">
        <v>74</v>
      </c>
      <c r="CB4" s="76"/>
      <c r="CC4" s="76"/>
      <c r="CD4" s="76"/>
      <c r="CE4" s="76"/>
      <c r="CF4" s="76"/>
      <c r="CG4" s="76"/>
      <c r="CH4" s="76"/>
      <c r="CI4" s="76"/>
      <c r="CJ4" s="76"/>
      <c r="CK4" s="76"/>
      <c r="CL4" s="76" t="s">
        <v>75</v>
      </c>
      <c r="CM4" s="76"/>
      <c r="CN4" s="76"/>
      <c r="CO4" s="76"/>
      <c r="CP4" s="76"/>
      <c r="CQ4" s="76"/>
      <c r="CR4" s="76"/>
      <c r="CS4" s="76"/>
      <c r="CT4" s="76"/>
      <c r="CU4" s="76"/>
      <c r="CV4" s="76"/>
      <c r="CW4" s="76" t="s">
        <v>76</v>
      </c>
      <c r="CX4" s="76"/>
      <c r="CY4" s="76"/>
      <c r="CZ4" s="76"/>
      <c r="DA4" s="76"/>
      <c r="DB4" s="76"/>
      <c r="DC4" s="76"/>
      <c r="DD4" s="76"/>
      <c r="DE4" s="76"/>
      <c r="DF4" s="76"/>
      <c r="DG4" s="76"/>
      <c r="DH4" s="76" t="s">
        <v>77</v>
      </c>
      <c r="DI4" s="76"/>
      <c r="DJ4" s="76"/>
      <c r="DK4" s="76"/>
      <c r="DL4" s="76"/>
      <c r="DM4" s="76"/>
      <c r="DN4" s="76"/>
      <c r="DO4" s="76"/>
      <c r="DP4" s="76"/>
      <c r="DQ4" s="76"/>
      <c r="DR4" s="76"/>
      <c r="DS4" s="76" t="s">
        <v>78</v>
      </c>
      <c r="DT4" s="76"/>
      <c r="DU4" s="76"/>
      <c r="DV4" s="76"/>
      <c r="DW4" s="76"/>
      <c r="DX4" s="76"/>
      <c r="DY4" s="76"/>
      <c r="DZ4" s="76"/>
      <c r="EA4" s="76"/>
      <c r="EB4" s="76"/>
      <c r="EC4" s="76"/>
      <c r="ED4" s="76" t="s">
        <v>79</v>
      </c>
      <c r="EE4" s="76"/>
      <c r="EF4" s="76"/>
      <c r="EG4" s="76"/>
      <c r="EH4" s="76"/>
      <c r="EI4" s="76"/>
      <c r="EJ4" s="76"/>
      <c r="EK4" s="76"/>
      <c r="EL4" s="76"/>
      <c r="EM4" s="76"/>
      <c r="EN4" s="76"/>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263656</v>
      </c>
      <c r="D6" s="34">
        <f t="shared" si="3"/>
        <v>47</v>
      </c>
      <c r="E6" s="34">
        <f t="shared" si="3"/>
        <v>1</v>
      </c>
      <c r="F6" s="34">
        <f t="shared" si="3"/>
        <v>0</v>
      </c>
      <c r="G6" s="34">
        <f t="shared" si="3"/>
        <v>0</v>
      </c>
      <c r="H6" s="34" t="str">
        <f t="shared" si="3"/>
        <v>京都府　和束町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98.96</v>
      </c>
      <c r="Q6" s="35">
        <f t="shared" si="3"/>
        <v>3456</v>
      </c>
      <c r="R6" s="35">
        <f t="shared" si="3"/>
        <v>4170</v>
      </c>
      <c r="S6" s="35">
        <f t="shared" si="3"/>
        <v>64.930000000000007</v>
      </c>
      <c r="T6" s="35">
        <f t="shared" si="3"/>
        <v>64.22</v>
      </c>
      <c r="U6" s="35">
        <f t="shared" si="3"/>
        <v>4086</v>
      </c>
      <c r="V6" s="35">
        <f t="shared" si="3"/>
        <v>8.8000000000000007</v>
      </c>
      <c r="W6" s="35">
        <f t="shared" si="3"/>
        <v>464.32</v>
      </c>
      <c r="X6" s="36">
        <f>IF(X7="",NA(),X7)</f>
        <v>76.45</v>
      </c>
      <c r="Y6" s="36">
        <f t="shared" ref="Y6:AG6" si="4">IF(Y7="",NA(),Y7)</f>
        <v>74.11</v>
      </c>
      <c r="Z6" s="36">
        <f t="shared" si="4"/>
        <v>81.45</v>
      </c>
      <c r="AA6" s="36">
        <f t="shared" si="4"/>
        <v>77.599999999999994</v>
      </c>
      <c r="AB6" s="36">
        <f t="shared" si="4"/>
        <v>79.989999999999995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1567.75</v>
      </c>
      <c r="BF6" s="36">
        <f t="shared" ref="BF6:BN6" si="7">IF(BF7="",NA(),BF7)</f>
        <v>1531.56</v>
      </c>
      <c r="BG6" s="36">
        <f t="shared" si="7"/>
        <v>1426.1</v>
      </c>
      <c r="BH6" s="36">
        <f t="shared" si="7"/>
        <v>1466.68</v>
      </c>
      <c r="BI6" s="36">
        <f t="shared" si="7"/>
        <v>1614.61</v>
      </c>
      <c r="BJ6" s="36">
        <f t="shared" si="7"/>
        <v>1108.26</v>
      </c>
      <c r="BK6" s="36">
        <f t="shared" si="7"/>
        <v>1113.76</v>
      </c>
      <c r="BL6" s="36">
        <f t="shared" si="7"/>
        <v>1125.69</v>
      </c>
      <c r="BM6" s="36">
        <f t="shared" si="7"/>
        <v>1134.67</v>
      </c>
      <c r="BN6" s="36">
        <f t="shared" si="7"/>
        <v>1144.79</v>
      </c>
      <c r="BO6" s="35" t="str">
        <f>IF(BO7="","",IF(BO7="-","【-】","【"&amp;SUBSTITUTE(TEXT(BO7,"#,##0.00"),"-","△")&amp;"】"))</f>
        <v>【1,280.76】</v>
      </c>
      <c r="BP6" s="36">
        <f>IF(BP7="",NA(),BP7)</f>
        <v>55.61</v>
      </c>
      <c r="BQ6" s="36">
        <f t="shared" ref="BQ6:BY6" si="8">IF(BQ7="",NA(),BQ7)</f>
        <v>40.43</v>
      </c>
      <c r="BR6" s="36">
        <f t="shared" si="8"/>
        <v>53.97</v>
      </c>
      <c r="BS6" s="36">
        <f t="shared" si="8"/>
        <v>41.37</v>
      </c>
      <c r="BT6" s="36">
        <f t="shared" si="8"/>
        <v>54.44</v>
      </c>
      <c r="BU6" s="36">
        <f t="shared" si="8"/>
        <v>19.77</v>
      </c>
      <c r="BV6" s="36">
        <f t="shared" si="8"/>
        <v>34.25</v>
      </c>
      <c r="BW6" s="36">
        <f t="shared" si="8"/>
        <v>46.48</v>
      </c>
      <c r="BX6" s="36">
        <f t="shared" si="8"/>
        <v>40.6</v>
      </c>
      <c r="BY6" s="36">
        <f t="shared" si="8"/>
        <v>56.04</v>
      </c>
      <c r="BZ6" s="35" t="str">
        <f>IF(BZ7="","",IF(BZ7="-","【-】","【"&amp;SUBSTITUTE(TEXT(BZ7,"#,##0.00"),"-","△")&amp;"】"))</f>
        <v>【53.06】</v>
      </c>
      <c r="CA6" s="36">
        <f>IF(CA7="",NA(),CA7)</f>
        <v>338.05</v>
      </c>
      <c r="CB6" s="36">
        <f t="shared" ref="CB6:CJ6" si="9">IF(CB7="",NA(),CB7)</f>
        <v>464.04</v>
      </c>
      <c r="CC6" s="36">
        <f t="shared" si="9"/>
        <v>367.5</v>
      </c>
      <c r="CD6" s="36">
        <f t="shared" si="9"/>
        <v>461.91</v>
      </c>
      <c r="CE6" s="36">
        <f t="shared" si="9"/>
        <v>350.09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42.84</v>
      </c>
      <c r="CM6" s="36">
        <f t="shared" ref="CM6:CU6" si="10">IF(CM7="",NA(),CM7)</f>
        <v>42.15</v>
      </c>
      <c r="CN6" s="36">
        <f t="shared" si="10"/>
        <v>40.53</v>
      </c>
      <c r="CO6" s="36">
        <f t="shared" si="10"/>
        <v>40.159999999999997</v>
      </c>
      <c r="CP6" s="36">
        <f t="shared" si="10"/>
        <v>40.28</v>
      </c>
      <c r="CQ6" s="36">
        <f t="shared" si="10"/>
        <v>57.17</v>
      </c>
      <c r="CR6" s="36">
        <f t="shared" si="10"/>
        <v>57.55</v>
      </c>
      <c r="CS6" s="36">
        <f t="shared" si="10"/>
        <v>57.43</v>
      </c>
      <c r="CT6" s="36">
        <f t="shared" si="10"/>
        <v>57.29</v>
      </c>
      <c r="CU6" s="36">
        <f t="shared" si="10"/>
        <v>55.9</v>
      </c>
      <c r="CV6" s="35" t="str">
        <f>IF(CV7="","",IF(CV7="-","【-】","【"&amp;SUBSTITUTE(TEXT(CV7,"#,##0.00"),"-","△")&amp;"】"))</f>
        <v>【56.28】</v>
      </c>
      <c r="CW6" s="36">
        <f>IF(CW7="",NA(),CW7)</f>
        <v>84.03</v>
      </c>
      <c r="CX6" s="36">
        <f t="shared" ref="CX6:DF6" si="11">IF(CX7="",NA(),CX7)</f>
        <v>84.03</v>
      </c>
      <c r="CY6" s="36">
        <f t="shared" si="11"/>
        <v>84.03</v>
      </c>
      <c r="CZ6" s="36">
        <f t="shared" si="11"/>
        <v>84.03</v>
      </c>
      <c r="DA6" s="36">
        <f t="shared" si="11"/>
        <v>84.03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1.85</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263656</v>
      </c>
      <c r="D7" s="38">
        <v>47</v>
      </c>
      <c r="E7" s="38">
        <v>1</v>
      </c>
      <c r="F7" s="38">
        <v>0</v>
      </c>
      <c r="G7" s="38">
        <v>0</v>
      </c>
      <c r="H7" s="38" t="s">
        <v>109</v>
      </c>
      <c r="I7" s="38" t="s">
        <v>110</v>
      </c>
      <c r="J7" s="38" t="s">
        <v>111</v>
      </c>
      <c r="K7" s="38" t="s">
        <v>112</v>
      </c>
      <c r="L7" s="38" t="s">
        <v>113</v>
      </c>
      <c r="M7" s="38"/>
      <c r="N7" s="39" t="s">
        <v>114</v>
      </c>
      <c r="O7" s="39" t="s">
        <v>115</v>
      </c>
      <c r="P7" s="39">
        <v>98.96</v>
      </c>
      <c r="Q7" s="39">
        <v>3456</v>
      </c>
      <c r="R7" s="39">
        <v>4170</v>
      </c>
      <c r="S7" s="39">
        <v>64.930000000000007</v>
      </c>
      <c r="T7" s="39">
        <v>64.22</v>
      </c>
      <c r="U7" s="39">
        <v>4086</v>
      </c>
      <c r="V7" s="39">
        <v>8.8000000000000007</v>
      </c>
      <c r="W7" s="39">
        <v>464.32</v>
      </c>
      <c r="X7" s="39">
        <v>76.45</v>
      </c>
      <c r="Y7" s="39">
        <v>74.11</v>
      </c>
      <c r="Z7" s="39">
        <v>81.45</v>
      </c>
      <c r="AA7" s="39">
        <v>77.599999999999994</v>
      </c>
      <c r="AB7" s="39">
        <v>79.989999999999995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1567.75</v>
      </c>
      <c r="BF7" s="39">
        <v>1531.56</v>
      </c>
      <c r="BG7" s="39">
        <v>1426.1</v>
      </c>
      <c r="BH7" s="39">
        <v>1466.68</v>
      </c>
      <c r="BI7" s="39">
        <v>1614.61</v>
      </c>
      <c r="BJ7" s="39">
        <v>1108.26</v>
      </c>
      <c r="BK7" s="39">
        <v>1113.76</v>
      </c>
      <c r="BL7" s="39">
        <v>1125.69</v>
      </c>
      <c r="BM7" s="39">
        <v>1134.67</v>
      </c>
      <c r="BN7" s="39">
        <v>1144.79</v>
      </c>
      <c r="BO7" s="39">
        <v>1280.76</v>
      </c>
      <c r="BP7" s="39">
        <v>55.61</v>
      </c>
      <c r="BQ7" s="39">
        <v>40.43</v>
      </c>
      <c r="BR7" s="39">
        <v>53.97</v>
      </c>
      <c r="BS7" s="39">
        <v>41.37</v>
      </c>
      <c r="BT7" s="39">
        <v>54.44</v>
      </c>
      <c r="BU7" s="39">
        <v>19.77</v>
      </c>
      <c r="BV7" s="39">
        <v>34.25</v>
      </c>
      <c r="BW7" s="39">
        <v>46.48</v>
      </c>
      <c r="BX7" s="39">
        <v>40.6</v>
      </c>
      <c r="BY7" s="39">
        <v>56.04</v>
      </c>
      <c r="BZ7" s="39">
        <v>53.06</v>
      </c>
      <c r="CA7" s="39">
        <v>338.05</v>
      </c>
      <c r="CB7" s="39">
        <v>464.04</v>
      </c>
      <c r="CC7" s="39">
        <v>367.5</v>
      </c>
      <c r="CD7" s="39">
        <v>461.91</v>
      </c>
      <c r="CE7" s="39">
        <v>350.09</v>
      </c>
      <c r="CF7" s="39">
        <v>878.73</v>
      </c>
      <c r="CG7" s="39">
        <v>501.18</v>
      </c>
      <c r="CH7" s="39">
        <v>376.61</v>
      </c>
      <c r="CI7" s="39">
        <v>440.03</v>
      </c>
      <c r="CJ7" s="39">
        <v>304.35000000000002</v>
      </c>
      <c r="CK7" s="39">
        <v>314.83</v>
      </c>
      <c r="CL7" s="39">
        <v>42.84</v>
      </c>
      <c r="CM7" s="39">
        <v>42.15</v>
      </c>
      <c r="CN7" s="39">
        <v>40.53</v>
      </c>
      <c r="CO7" s="39">
        <v>40.159999999999997</v>
      </c>
      <c r="CP7" s="39">
        <v>40.28</v>
      </c>
      <c r="CQ7" s="39">
        <v>57.17</v>
      </c>
      <c r="CR7" s="39">
        <v>57.55</v>
      </c>
      <c r="CS7" s="39">
        <v>57.43</v>
      </c>
      <c r="CT7" s="39">
        <v>57.29</v>
      </c>
      <c r="CU7" s="39">
        <v>55.9</v>
      </c>
      <c r="CV7" s="39">
        <v>56.28</v>
      </c>
      <c r="CW7" s="39">
        <v>84.03</v>
      </c>
      <c r="CX7" s="39">
        <v>84.03</v>
      </c>
      <c r="CY7" s="39">
        <v>84.03</v>
      </c>
      <c r="CZ7" s="39">
        <v>84.03</v>
      </c>
      <c r="DA7" s="39">
        <v>84.03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1.85</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2018-02-08T23:58:30Z</cp:lastPrinted>
  <dcterms:modified xsi:type="dcterms:W3CDTF">2018-02-09T00:03:11Z</dcterms:modified>
</cp:coreProperties>
</file>