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<sst xmlns="http://schemas.openxmlformats.org/spreadsheetml/2006/main" count="232" uniqueCount="120">
  <si>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</si>
  <si>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</si>
  <si>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</si>
  <si>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</si>
  <si>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</si>
  <si>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</si>
  <si>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</si>
  <si>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</si>
  <si>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</si>
  <si>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</si>
  <si>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</si>
  <si>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</si>
  <si>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</si>
  <si>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</si>
  <si>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</si>
  <si>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</si>
  <si>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</si>
  <si>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</si>
  <si>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</si>
  <si>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</si>
  <si>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</si>
  <si>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</si>
  <si>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</si>
  <si>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</si>
  <si>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</si>
  <si>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</si>
  <si>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</si>
  <si>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</si>
  <si>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</si>
  <si>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</si>
  <si>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</si>
  <si>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</si>
  <si>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</si>
  <si>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</si>
  <si>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</si>
  <si>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</si>
  <si>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</si>
  <si>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</si>
  <si>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</si>
  <si>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</si>
  <si>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</si>
  <si>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</si>
  <si>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</si>
  <si>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</si>
  <si>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</si>
  <si>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</si>
  <si>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</si>
  <si>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</si>
  <si>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</si>
  <si>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</si>
  <si>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</si>
  <si>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</si>
  <si>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</si>
  <si>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</si>
  <si>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</si>
  <si>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</si>
  <si>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</si>
  <si>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</si>
  <si>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</si>
  <si>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</si>
  <si>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</si>
  <si>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</si>
  <si>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</si>
  <si>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</si>
  <si>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</si>
  <si>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</si>
  <si>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</si>
  <si>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</si>
  <si>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</si>
  <si>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</si>
  <si>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</si>
  <si>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</si>
  <si>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</si>
  <si>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</si>
  <si>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</si>
  <si>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</si>
  <si>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</si>
  <si>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</si>
  <si>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</si>
  <si>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</si>
  <si>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</si>
  <si>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</si>
  <si>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</si>
  <si>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</si>
  <si>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</si>
  <si>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</si>
  <si>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</si>
  <si>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</si>
  <si>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</si>
  <si>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</si>
  <si>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</si>
  <si>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</si>
  <si>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</si>
  <si>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</si>
  <si>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</si>
  <si>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</si>
  <si>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</si>
  <si>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</si>
  <si>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</si>
  <si>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</si>
  <si>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</si>
  <si>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</si>
  <si>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</si>
  <si>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</si>
  <si>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</si>
  <si>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大山崎町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</si>
  <si>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</si>
  <si>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</si>
  <si>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</si>
  <si>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</si>
  <si>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</si>
  <si>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</si>
  <si>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</si>
  <si>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</si>
  <si>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</si>
  <si>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</si>
  <si>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</si>
  <si>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　平成２８年度においては、経常収支比率は100%を下回っており、費用を収益でまかなえていない。また、料金回収率も100%を下回っており、給水に係る費用が給水収益でまかなえていないことを示しており、類似団体と比べても突出して高い累積欠損金比率を含めて、経営の改善に努める必要がある。
　流動比率・企業債残高対給水収益比率については、類似団体と比べて安全性は高いといえるが、企業債残高は増加傾向にある。
　経営の効率性を示す、給水原価・施設利用率・有収率については、有収率は類似団体及び前年度数値と比べても効率性が高いといえるが、給水原価・施設利用率は類似団体と比べて効率性が低いため、将来的は施設の更新投資等を見直すことにより、施設利用率並びに給水原価の低減を図る必要がある。</t>
    <rPh sb="25" eb="27">
      <t>シタマワ</t>
    </rPh>
    <rPh sb="32" eb="34">
      <t>ヒヨウ</t>
    </rPh>
    <rPh sb="35" eb="37">
      <t>シュウエキ</t>
    </rPh>
    <rPh sb="50" eb="55">
      <t>リョウキンカイシュウリツ</t>
    </rPh>
    <rPh sb="61" eb="63">
      <t>シタマワ</t>
    </rPh>
    <rPh sb="92" eb="93">
      <t>シメ</t>
    </rPh>
    <rPh sb="98" eb="100">
      <t>ルイジ</t>
    </rPh>
    <rPh sb="100" eb="102">
      <t>ダンタイ</t>
    </rPh>
    <rPh sb="103" eb="104">
      <t>クラ</t>
    </rPh>
    <rPh sb="107" eb="109">
      <t>トッシュツ</t>
    </rPh>
    <rPh sb="111" eb="112">
      <t>タカ</t>
    </rPh>
    <rPh sb="113" eb="117">
      <t>ルイセキケッソン</t>
    </rPh>
    <rPh sb="117" eb="118">
      <t>キン</t>
    </rPh>
    <rPh sb="118" eb="120">
      <t>ヒリツ</t>
    </rPh>
    <rPh sb="121" eb="122">
      <t>フク</t>
    </rPh>
    <rPh sb="125" eb="127">
      <t>ケイエイ</t>
    </rPh>
    <rPh sb="128" eb="130">
      <t>カイゼン</t>
    </rPh>
    <rPh sb="131" eb="132">
      <t>ツト</t>
    </rPh>
    <rPh sb="134" eb="136">
      <t>ヒツヨウ</t>
    </rPh>
    <rPh sb="142" eb="144">
      <t>リュウドウ</t>
    </rPh>
    <rPh sb="144" eb="146">
      <t>ヒリツ</t>
    </rPh>
    <rPh sb="173" eb="176">
      <t>アンゼンセイ</t>
    </rPh>
    <rPh sb="177" eb="178">
      <t>タカ</t>
    </rPh>
    <rPh sb="185" eb="188">
      <t>キギョウサイ</t>
    </rPh>
    <rPh sb="188" eb="190">
      <t>ザンダカ</t>
    </rPh>
    <rPh sb="191" eb="193">
      <t>ゾウカ</t>
    </rPh>
    <rPh sb="193" eb="195">
      <t>ケイコウ</t>
    </rPh>
    <rPh sb="201" eb="203">
      <t>ケイエイ</t>
    </rPh>
    <rPh sb="204" eb="207">
      <t>コウリツセイ</t>
    </rPh>
    <rPh sb="208" eb="209">
      <t>シメ</t>
    </rPh>
    <rPh sb="211" eb="215">
      <t>キュウスイゲンカ</t>
    </rPh>
    <rPh sb="216" eb="218">
      <t>シセツ</t>
    </rPh>
    <rPh sb="218" eb="220">
      <t>リヨウ</t>
    </rPh>
    <rPh sb="220" eb="221">
      <t>リツ</t>
    </rPh>
    <rPh sb="222" eb="225">
      <t>ユウシュウリツ</t>
    </rPh>
    <rPh sb="231" eb="234">
      <t>ユウシュウリツ</t>
    </rPh>
    <rPh sb="235" eb="237">
      <t>ルイジ</t>
    </rPh>
    <rPh sb="237" eb="239">
      <t>ダンタイ</t>
    </rPh>
    <rPh sb="239" eb="240">
      <t>オヨ</t>
    </rPh>
    <rPh sb="241" eb="244">
      <t>ゼンネンド</t>
    </rPh>
    <rPh sb="244" eb="246">
      <t>スウチ</t>
    </rPh>
    <rPh sb="247" eb="248">
      <t>クラ</t>
    </rPh>
    <rPh sb="251" eb="254">
      <t>コウリツセイ</t>
    </rPh>
    <rPh sb="255" eb="256">
      <t>タカ</t>
    </rPh>
    <rPh sb="263" eb="267">
      <t>キュウスイゲンカ</t>
    </rPh>
    <rPh sb="268" eb="270">
      <t>シセツ</t>
    </rPh>
    <rPh sb="270" eb="272">
      <t>リヨウ</t>
    </rPh>
    <rPh sb="272" eb="273">
      <t>リツ</t>
    </rPh>
    <rPh sb="274" eb="278">
      <t>ルイジダンタイ</t>
    </rPh>
    <rPh sb="279" eb="280">
      <t>クラ</t>
    </rPh>
    <rPh sb="282" eb="285">
      <t>コウリツセイ</t>
    </rPh>
    <rPh sb="286" eb="287">
      <t>ヒク</t>
    </rPh>
    <rPh sb="291" eb="294">
      <t>ショウライテキ</t>
    </rPh>
    <rPh sb="295" eb="297">
      <t>シセツ</t>
    </rPh>
    <rPh sb="298" eb="300">
      <t>コウシン</t>
    </rPh>
    <rPh sb="300" eb="302">
      <t>トウシ</t>
    </rPh>
    <rPh sb="302" eb="303">
      <t>トウ</t>
    </rPh>
    <rPh sb="304" eb="306">
      <t>ミナオ</t>
    </rPh>
    <rPh sb="313" eb="317">
      <t>シセツリヨウ</t>
    </rPh>
    <rPh sb="317" eb="318">
      <t>リツ</t>
    </rPh>
    <rPh sb="318" eb="319">
      <t>ナラ</t>
    </rPh>
    <rPh sb="321" eb="325">
      <t>キュウスイゲンカ</t>
    </rPh>
    <rPh sb="326" eb="328">
      <t>テイゲン</t>
    </rPh>
    <rPh sb="329" eb="330">
      <t>ハカ</t>
    </rPh>
    <rPh sb="331" eb="333">
      <t>ヒツヨウ</t>
    </rPh>
    <phoneticPr fontId="4"/>
  </si>
  <si>
    <t>　昭和４０年代から昭和５０年代にかけて住宅開発等により布設した多くの管路が順次更新時期を迎えている。そのため、管路経年化率は全国的に上昇傾向であるものの、類似団体平均値を上回っており、他団体と比べて老朽化が進んでいるため、引き続き老朽管の更新を進めていく必要がある。
　また、施設においても、水道施設整備計画に基づき、計画的に更新・統合を行い、老朽化の改善を進めている。</t>
    <phoneticPr fontId="4"/>
  </si>
  <si>
    <t>　経営の健全性・効率性に係る部分については、事業を取り巻く環境として、水需要の減少に伴い水道料金収入が減少していること、水道事業は固定装置産業であり、過去の設備投資などの固定費が大半を占めてくるため、単年度での大幅な費用削減が難しいことなどから、収支及び累積欠損金比率などの経営の状況は引続き厳しい状態である。
　また、老朽化の状況についても厳しい経営状況であることから十分な更新投資を行えていない。
　以上から、平成３０年度以降策定予定の「大山崎町水道事業基本計画」並びにそれに付随する「アセットマネジメント」及び「経営戦略」等の策定・実施により、更新投資のダウンサイジング・平準化及び収益の見直しを図り、単年度収支黒字化、累積欠損金の圧縮を目指す。</t>
    <rPh sb="1" eb="3">
      <t>ケイエイ</t>
    </rPh>
    <rPh sb="4" eb="7">
      <t>ケンゼンセイ</t>
    </rPh>
    <rPh sb="8" eb="11">
      <t>コウリツセイ</t>
    </rPh>
    <rPh sb="12" eb="13">
      <t>カカ</t>
    </rPh>
    <rPh sb="14" eb="16">
      <t>ブブン</t>
    </rPh>
    <rPh sb="100" eb="103">
      <t>タンネンド</t>
    </rPh>
    <rPh sb="105" eb="107">
      <t>オオハバ</t>
    </rPh>
    <rPh sb="108" eb="110">
      <t>ヒヨウ</t>
    </rPh>
    <rPh sb="110" eb="112">
      <t>サクゲン</t>
    </rPh>
    <rPh sb="113" eb="114">
      <t>ムズカ</t>
    </rPh>
    <rPh sb="123" eb="125">
      <t>シュウシ</t>
    </rPh>
    <rPh sb="125" eb="126">
      <t>オヨ</t>
    </rPh>
    <rPh sb="127" eb="131">
      <t>ルイセキケッソン</t>
    </rPh>
    <rPh sb="131" eb="132">
      <t>キン</t>
    </rPh>
    <rPh sb="132" eb="134">
      <t>ヒリツ</t>
    </rPh>
    <rPh sb="137" eb="139">
      <t>ケイエイ</t>
    </rPh>
    <rPh sb="140" eb="142">
      <t>ジョウキョウ</t>
    </rPh>
    <rPh sb="143" eb="145">
      <t>ヒキツヅ</t>
    </rPh>
    <rPh sb="146" eb="147">
      <t>キビ</t>
    </rPh>
    <rPh sb="149" eb="151">
      <t>ジョウタイ</t>
    </rPh>
    <rPh sb="160" eb="163">
      <t>ロウキュウカ</t>
    </rPh>
    <rPh sb="164" eb="166">
      <t>ジョウキョウ</t>
    </rPh>
    <rPh sb="171" eb="172">
      <t>キビ</t>
    </rPh>
    <rPh sb="174" eb="176">
      <t>ケイエイ</t>
    </rPh>
    <rPh sb="176" eb="178">
      <t>ジョウキョウ</t>
    </rPh>
    <rPh sb="185" eb="187">
      <t>ジュウブン</t>
    </rPh>
    <rPh sb="188" eb="190">
      <t>コウシン</t>
    </rPh>
    <rPh sb="190" eb="192">
      <t>トウシ</t>
    </rPh>
    <rPh sb="193" eb="194">
      <t>オコナ</t>
    </rPh>
    <rPh sb="202" eb="204">
      <t>イジョウ</t>
    </rPh>
    <rPh sb="207" eb="209">
      <t>ヘイセイ</t>
    </rPh>
    <rPh sb="211" eb="213">
      <t>ネンド</t>
    </rPh>
    <rPh sb="213" eb="215">
      <t>イコウ</t>
    </rPh>
    <rPh sb="215" eb="217">
      <t>サクテイ</t>
    </rPh>
    <rPh sb="217" eb="219">
      <t>ヨテイ</t>
    </rPh>
    <rPh sb="221" eb="225">
      <t>オオヤマザキチョウ</t>
    </rPh>
    <rPh sb="225" eb="227">
      <t>スイドウ</t>
    </rPh>
    <rPh sb="227" eb="229">
      <t>ジギョウ</t>
    </rPh>
    <rPh sb="229" eb="231">
      <t>キホン</t>
    </rPh>
    <rPh sb="231" eb="233">
      <t>ケイカク</t>
    </rPh>
    <rPh sb="234" eb="235">
      <t>ナラ</t>
    </rPh>
    <rPh sb="240" eb="242">
      <t>フズイ</t>
    </rPh>
    <rPh sb="256" eb="257">
      <t>オヨ</t>
    </rPh>
    <rPh sb="259" eb="263">
      <t>ケイエイセンリャク</t>
    </rPh>
    <rPh sb="264" eb="265">
      <t>トウ</t>
    </rPh>
    <rPh sb="266" eb="268">
      <t>サクテイ</t>
    </rPh>
    <rPh sb="269" eb="271">
      <t>ジッシ</t>
    </rPh>
    <rPh sb="275" eb="277">
      <t>コウシン</t>
    </rPh>
    <rPh sb="277" eb="279">
      <t>トウシ</t>
    </rPh>
    <rPh sb="289" eb="292">
      <t>ヘイジュンカ</t>
    </rPh>
    <rPh sb="292" eb="293">
      <t>オヨ</t>
    </rPh>
    <rPh sb="294" eb="296">
      <t>シュウエキ</t>
    </rPh>
    <rPh sb="297" eb="299">
      <t>ミナオ</t>
    </rPh>
    <rPh sb="301" eb="302">
      <t>ハカ</t>
    </rPh>
    <rPh sb="314" eb="315">
      <t>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</si>
</sst>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0.56000000000000005</c:v>
                </c:pt>
                <c:pt idx="1">
                  <c:v>1.61</c:v>
                </c:pt>
                <c:pt idx="2">
                  <c:v>0.41</c:v>
                </c:pt>
                <c:pt idx="3">
                  <c:v>0.16</c:v>
                </c:pt>
                <c:pt idx="4">
                  <c:v>1.22</c:v>
                </c:pt>
              </c:numCache>
            </c:numRef>
          </c:val>
        </c:ser>
        <c:dLbls>
          <c:showLegendKey val="0"/>
          <c:showVal val="0"/>
          <c:showCatName val="0"/>
          <c:showSerName val="0"/>
          <c:showPercent val="0"/>
          <c:showBubbleSize val="0"/>
        </c:dLbls>
        <c:gapWidth val="150"/>
        <c:axId val="147411712"/>
        <c:axId val="1474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47411712"/>
        <c:axId val="147413632"/>
      </c:lineChart>
      <c:dateAx>
        <c:axId val="147411712"/>
        <c:scaling>
          <c:orientation val="minMax"/>
        </c:scaling>
        <c:delete val="1"/>
        <c:axPos val="b"/>
        <c:numFmt formatCode="ge" sourceLinked="1"/>
        <c:majorTickMark val="none"/>
        <c:minorTickMark val="none"/>
        <c:tickLblPos val="none"/>
        <c:crossAx val="147413632"/>
        <c:crosses val="autoZero"/>
        <c:auto val="1"/>
        <c:lblOffset val="100"/>
        <c:baseTimeUnit val="years"/>
      </c:dateAx>
      <c:valAx>
        <c:axId val="1474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52.84</c:v>
                </c:pt>
                <c:pt idx="1">
                  <c:v>55</c:v>
                </c:pt>
                <c:pt idx="2">
                  <c:v>55.64</c:v>
                </c:pt>
                <c:pt idx="3">
                  <c:v>50.93</c:v>
                </c:pt>
                <c:pt idx="4">
                  <c:v>49.32</c:v>
                </c:pt>
              </c:numCache>
            </c:numRef>
          </c:val>
        </c:ser>
        <c:dLbls>
          <c:showLegendKey val="0"/>
          <c:showVal val="0"/>
          <c:showCatName val="0"/>
          <c:showSerName val="0"/>
          <c:showPercent val="0"/>
          <c:showBubbleSize val="0"/>
        </c:dLbls>
        <c:gapWidth val="150"/>
        <c:axId val="148038784"/>
        <c:axId val="148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48038784"/>
        <c:axId val="148040704"/>
      </c:lineChart>
      <c:dateAx>
        <c:axId val="148038784"/>
        <c:scaling>
          <c:orientation val="minMax"/>
        </c:scaling>
        <c:delete val="1"/>
        <c:axPos val="b"/>
        <c:numFmt formatCode="ge" sourceLinked="1"/>
        <c:majorTickMark val="none"/>
        <c:minorTickMark val="none"/>
        <c:tickLblPos val="none"/>
        <c:crossAx val="148040704"/>
        <c:crosses val="autoZero"/>
        <c:auto val="1"/>
        <c:lblOffset val="100"/>
        <c:baseTimeUnit val="years"/>
      </c:dateAx>
      <c:valAx>
        <c:axId val="148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89.22</c:v>
                </c:pt>
                <c:pt idx="1">
                  <c:v>88.02</c:v>
                </c:pt>
                <c:pt idx="2">
                  <c:v>83.05</c:v>
                </c:pt>
                <c:pt idx="3">
                  <c:v>90.36</c:v>
                </c:pt>
                <c:pt idx="4">
                  <c:v>92.42</c:v>
                </c:pt>
              </c:numCache>
            </c:numRef>
          </c:val>
        </c:ser>
        <c:dLbls>
          <c:showLegendKey val="0"/>
          <c:showVal val="0"/>
          <c:showCatName val="0"/>
          <c:showSerName val="0"/>
          <c:showPercent val="0"/>
          <c:showBubbleSize val="0"/>
        </c:dLbls>
        <c:gapWidth val="150"/>
        <c:axId val="150307584"/>
        <c:axId val="1503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50307584"/>
        <c:axId val="150309504"/>
      </c:lineChart>
      <c:dateAx>
        <c:axId val="150307584"/>
        <c:scaling>
          <c:orientation val="minMax"/>
        </c:scaling>
        <c:delete val="1"/>
        <c:axPos val="b"/>
        <c:numFmt formatCode="ge" sourceLinked="1"/>
        <c:majorTickMark val="none"/>
        <c:minorTickMark val="none"/>
        <c:tickLblPos val="none"/>
        <c:crossAx val="150309504"/>
        <c:crosses val="autoZero"/>
        <c:auto val="1"/>
        <c:lblOffset val="100"/>
        <c:baseTimeUnit val="years"/>
      </c:dateAx>
      <c:valAx>
        <c:axId val="1503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94.04</c:v>
                </c:pt>
                <c:pt idx="1">
                  <c:v>94.06</c:v>
                </c:pt>
                <c:pt idx="2">
                  <c:v>95.02</c:v>
                </c:pt>
                <c:pt idx="3">
                  <c:v>101.69</c:v>
                </c:pt>
                <c:pt idx="4">
                  <c:v>98.86</c:v>
                </c:pt>
              </c:numCache>
            </c:numRef>
          </c:val>
        </c:ser>
        <c:dLbls>
          <c:showLegendKey val="0"/>
          <c:showVal val="0"/>
          <c:showCatName val="0"/>
          <c:showSerName val="0"/>
          <c:showPercent val="0"/>
          <c:showBubbleSize val="0"/>
        </c:dLbls>
        <c:gapWidth val="150"/>
        <c:axId val="147730816"/>
        <c:axId val="1477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47730816"/>
        <c:axId val="147732736"/>
      </c:lineChart>
      <c:dateAx>
        <c:axId val="147730816"/>
        <c:scaling>
          <c:orientation val="minMax"/>
        </c:scaling>
        <c:delete val="1"/>
        <c:axPos val="b"/>
        <c:numFmt formatCode="ge" sourceLinked="1"/>
        <c:majorTickMark val="none"/>
        <c:minorTickMark val="none"/>
        <c:tickLblPos val="none"/>
        <c:crossAx val="147732736"/>
        <c:crosses val="autoZero"/>
        <c:auto val="1"/>
        <c:lblOffset val="100"/>
        <c:baseTimeUnit val="years"/>
      </c:dateAx>
      <c:valAx>
        <c:axId val="14773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7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60.81</c:v>
                </c:pt>
                <c:pt idx="1">
                  <c:v>61.62</c:v>
                </c:pt>
                <c:pt idx="2">
                  <c:v>62.42</c:v>
                </c:pt>
                <c:pt idx="3">
                  <c:v>56.13</c:v>
                </c:pt>
                <c:pt idx="4">
                  <c:v>55.8</c:v>
                </c:pt>
              </c:numCache>
            </c:numRef>
          </c:val>
        </c:ser>
        <c:dLbls>
          <c:showLegendKey val="0"/>
          <c:showVal val="0"/>
          <c:showCatName val="0"/>
          <c:showSerName val="0"/>
          <c:showPercent val="0"/>
          <c:showBubbleSize val="0"/>
        </c:dLbls>
        <c:gapWidth val="150"/>
        <c:axId val="147760640"/>
        <c:axId val="1477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47760640"/>
        <c:axId val="147762560"/>
      </c:lineChart>
      <c:dateAx>
        <c:axId val="147760640"/>
        <c:scaling>
          <c:orientation val="minMax"/>
        </c:scaling>
        <c:delete val="1"/>
        <c:axPos val="b"/>
        <c:numFmt formatCode="ge" sourceLinked="1"/>
        <c:majorTickMark val="none"/>
        <c:minorTickMark val="none"/>
        <c:tickLblPos val="none"/>
        <c:crossAx val="147762560"/>
        <c:crosses val="autoZero"/>
        <c:auto val="1"/>
        <c:lblOffset val="100"/>
        <c:baseTimeUnit val="years"/>
      </c:dateAx>
      <c:valAx>
        <c:axId val="1477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24.42</c:v>
                </c:pt>
                <c:pt idx="1">
                  <c:v>24.09</c:v>
                </c:pt>
                <c:pt idx="2">
                  <c:v>29.22</c:v>
                </c:pt>
                <c:pt idx="3">
                  <c:v>30.57</c:v>
                </c:pt>
                <c:pt idx="4">
                  <c:v>29.38</c:v>
                </c:pt>
              </c:numCache>
            </c:numRef>
          </c:val>
        </c:ser>
        <c:dLbls>
          <c:showLegendKey val="0"/>
          <c:showVal val="0"/>
          <c:showCatName val="0"/>
          <c:showSerName val="0"/>
          <c:showPercent val="0"/>
          <c:showBubbleSize val="0"/>
        </c:dLbls>
        <c:gapWidth val="150"/>
        <c:axId val="147788928"/>
        <c:axId val="147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47788928"/>
        <c:axId val="147790848"/>
      </c:lineChart>
      <c:dateAx>
        <c:axId val="147788928"/>
        <c:scaling>
          <c:orientation val="minMax"/>
        </c:scaling>
        <c:delete val="1"/>
        <c:axPos val="b"/>
        <c:numFmt formatCode="ge" sourceLinked="1"/>
        <c:majorTickMark val="none"/>
        <c:minorTickMark val="none"/>
        <c:tickLblPos val="none"/>
        <c:crossAx val="147790848"/>
        <c:crosses val="autoZero"/>
        <c:auto val="1"/>
        <c:lblOffset val="100"/>
        <c:baseTimeUnit val="years"/>
      </c:dateAx>
      <c:valAx>
        <c:axId val="147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232.18</c:v>
                </c:pt>
                <c:pt idx="1">
                  <c:v>231.36</c:v>
                </c:pt>
                <c:pt idx="2">
                  <c:v>92.29</c:v>
                </c:pt>
                <c:pt idx="3">
                  <c:v>88.21</c:v>
                </c:pt>
                <c:pt idx="4">
                  <c:v>92.91</c:v>
                </c:pt>
              </c:numCache>
            </c:numRef>
          </c:val>
        </c:ser>
        <c:dLbls>
          <c:showLegendKey val="0"/>
          <c:showVal val="0"/>
          <c:showCatName val="0"/>
          <c:showSerName val="0"/>
          <c:showPercent val="0"/>
          <c:showBubbleSize val="0"/>
        </c:dLbls>
        <c:gapWidth val="150"/>
        <c:axId val="147817216"/>
        <c:axId val="1478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47817216"/>
        <c:axId val="147819136"/>
      </c:lineChart>
      <c:dateAx>
        <c:axId val="147817216"/>
        <c:scaling>
          <c:orientation val="minMax"/>
        </c:scaling>
        <c:delete val="1"/>
        <c:axPos val="b"/>
        <c:numFmt formatCode="ge" sourceLinked="1"/>
        <c:majorTickMark val="none"/>
        <c:minorTickMark val="none"/>
        <c:tickLblPos val="none"/>
        <c:crossAx val="147819136"/>
        <c:crosses val="autoZero"/>
        <c:auto val="1"/>
        <c:lblOffset val="100"/>
        <c:baseTimeUnit val="years"/>
      </c:dateAx>
      <c:valAx>
        <c:axId val="14781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610.03</c:v>
                </c:pt>
                <c:pt idx="1">
                  <c:v>648.14</c:v>
                </c:pt>
                <c:pt idx="2">
                  <c:v>417.98</c:v>
                </c:pt>
                <c:pt idx="3">
                  <c:v>648.89</c:v>
                </c:pt>
                <c:pt idx="4">
                  <c:v>643.70000000000005</c:v>
                </c:pt>
              </c:numCache>
            </c:numRef>
          </c:val>
        </c:ser>
        <c:dLbls>
          <c:showLegendKey val="0"/>
          <c:showVal val="0"/>
          <c:showCatName val="0"/>
          <c:showSerName val="0"/>
          <c:showPercent val="0"/>
          <c:showBubbleSize val="0"/>
        </c:dLbls>
        <c:gapWidth val="150"/>
        <c:axId val="147827712"/>
        <c:axId val="147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47827712"/>
        <c:axId val="147833984"/>
      </c:lineChart>
      <c:dateAx>
        <c:axId val="147827712"/>
        <c:scaling>
          <c:orientation val="minMax"/>
        </c:scaling>
        <c:delete val="1"/>
        <c:axPos val="b"/>
        <c:numFmt formatCode="ge" sourceLinked="1"/>
        <c:majorTickMark val="none"/>
        <c:minorTickMark val="none"/>
        <c:tickLblPos val="none"/>
        <c:crossAx val="147833984"/>
        <c:crosses val="autoZero"/>
        <c:auto val="1"/>
        <c:lblOffset val="100"/>
        <c:baseTimeUnit val="years"/>
      </c:dateAx>
      <c:valAx>
        <c:axId val="14783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114.46</c:v>
                </c:pt>
                <c:pt idx="1">
                  <c:v>118.55</c:v>
                </c:pt>
                <c:pt idx="2">
                  <c:v>154.88</c:v>
                </c:pt>
                <c:pt idx="3">
                  <c:v>235.12</c:v>
                </c:pt>
                <c:pt idx="4">
                  <c:v>254.61</c:v>
                </c:pt>
              </c:numCache>
            </c:numRef>
          </c:val>
        </c:ser>
        <c:dLbls>
          <c:showLegendKey val="0"/>
          <c:showVal val="0"/>
          <c:showCatName val="0"/>
          <c:showSerName val="0"/>
          <c:showPercent val="0"/>
          <c:showBubbleSize val="0"/>
        </c:dLbls>
        <c:gapWidth val="150"/>
        <c:axId val="147859712"/>
        <c:axId val="1478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47859712"/>
        <c:axId val="147886464"/>
      </c:lineChart>
      <c:dateAx>
        <c:axId val="147859712"/>
        <c:scaling>
          <c:orientation val="minMax"/>
        </c:scaling>
        <c:delete val="1"/>
        <c:axPos val="b"/>
        <c:numFmt formatCode="ge" sourceLinked="1"/>
        <c:majorTickMark val="none"/>
        <c:minorTickMark val="none"/>
        <c:tickLblPos val="none"/>
        <c:crossAx val="147886464"/>
        <c:crosses val="autoZero"/>
        <c:auto val="1"/>
        <c:lblOffset val="100"/>
        <c:baseTimeUnit val="years"/>
      </c:dateAx>
      <c:valAx>
        <c:axId val="14788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85.28</c:v>
                </c:pt>
                <c:pt idx="1">
                  <c:v>84.83</c:v>
                </c:pt>
                <c:pt idx="2">
                  <c:v>89.34</c:v>
                </c:pt>
                <c:pt idx="3">
                  <c:v>87.28</c:v>
                </c:pt>
                <c:pt idx="4">
                  <c:v>88.82</c:v>
                </c:pt>
              </c:numCache>
            </c:numRef>
          </c:val>
        </c:ser>
        <c:dLbls>
          <c:showLegendKey val="0"/>
          <c:showVal val="0"/>
          <c:showCatName val="0"/>
          <c:showSerName val="0"/>
          <c:showPercent val="0"/>
          <c:showBubbleSize val="0"/>
        </c:dLbls>
        <c:gapWidth val="150"/>
        <c:axId val="147908480"/>
        <c:axId val="147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47908480"/>
        <c:axId val="147980288"/>
      </c:lineChart>
      <c:dateAx>
        <c:axId val="147908480"/>
        <c:scaling>
          <c:orientation val="minMax"/>
        </c:scaling>
        <c:delete val="1"/>
        <c:axPos val="b"/>
        <c:numFmt formatCode="ge" sourceLinked="1"/>
        <c:majorTickMark val="none"/>
        <c:minorTickMark val="none"/>
        <c:tickLblPos val="none"/>
        <c:crossAx val="147980288"/>
        <c:crosses val="autoZero"/>
        <c:auto val="1"/>
        <c:lblOffset val="100"/>
        <c:baseTimeUnit val="years"/>
      </c:dateAx>
      <c:valAx>
        <c:axId val="147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280.14999999999998</c:v>
                </c:pt>
                <c:pt idx="1">
                  <c:v>283.18</c:v>
                </c:pt>
                <c:pt idx="2">
                  <c:v>266.82</c:v>
                </c:pt>
                <c:pt idx="3">
                  <c:v>264.42</c:v>
                </c:pt>
                <c:pt idx="4">
                  <c:v>256.97000000000003</c:v>
                </c:pt>
              </c:numCache>
            </c:numRef>
          </c:val>
        </c:ser>
        <c:dLbls>
          <c:showLegendKey val="0"/>
          <c:showVal val="0"/>
          <c:showCatName val="0"/>
          <c:showSerName val="0"/>
          <c:showPercent val="0"/>
          <c:showBubbleSize val="0"/>
        </c:dLbls>
        <c:gapWidth val="150"/>
        <c:axId val="148002304"/>
        <c:axId val="1480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48002304"/>
        <c:axId val="148004224"/>
      </c:lineChart>
      <c:dateAx>
        <c:axId val="148002304"/>
        <c:scaling>
          <c:orientation val="minMax"/>
        </c:scaling>
        <c:delete val="1"/>
        <c:axPos val="b"/>
        <c:numFmt formatCode="ge" sourceLinked="1"/>
        <c:majorTickMark val="none"/>
        <c:minorTickMark val="none"/>
        <c:tickLblPos val="none"/>
        <c:crossAx val="148004224"/>
        <c:crosses val="autoZero"/>
        <c:auto val="1"/>
        <c:lblOffset val="100"/>
        <c:baseTimeUnit val="years"/>
      </c:dateAx>
      <c:valAx>
        <c:axId val="1480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3"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大山崎町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15735</v>
      </c>
      <c r="AM8" s="61"/>
      <c r="AN8" s="61"/>
      <c r="AO8" s="61"/>
      <c r="AP8" s="61"/>
      <c r="AQ8" s="61"/>
      <c r="AR8" s="61"/>
      <c r="AS8" s="61"/>
      <c r="AT8" s="51">
        <f>データ!$S$6</f>
        <v>5.97</v>
      </c>
      <c r="AU8" s="52"/>
      <c r="AV8" s="52"/>
      <c r="AW8" s="52"/>
      <c r="AX8" s="52"/>
      <c r="AY8" s="52"/>
      <c r="AZ8" s="52"/>
      <c r="BA8" s="52"/>
      <c r="BB8" s="53">
        <f>データ!$T$6</f>
        <v>2635.68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53.12</v>
      </c>
      <c r="J10" s="52"/>
      <c r="K10" s="52"/>
      <c r="L10" s="52"/>
      <c r="M10" s="52"/>
      <c r="N10" s="52"/>
      <c r="O10" s="64"/>
      <c r="P10" s="53">
        <f>データ!$P$6</f>
        <v>100</v>
      </c>
      <c r="Q10" s="53"/>
      <c r="R10" s="53"/>
      <c r="S10" s="53"/>
      <c r="T10" s="53"/>
      <c r="U10" s="53"/>
      <c r="V10" s="53"/>
      <c r="W10" s="61">
        <f>データ!$Q$6</f>
        <v>4158</v>
      </c>
      <c r="X10" s="61"/>
      <c r="Y10" s="61"/>
      <c r="Z10" s="61"/>
      <c r="AA10" s="61"/>
      <c r="AB10" s="61"/>
      <c r="AC10" s="61"/>
      <c r="AD10" s="2"/>
      <c r="AE10" s="2"/>
      <c r="AF10" s="2"/>
      <c r="AG10" s="2"/>
      <c r="AH10" s="5"/>
      <c r="AI10" s="5"/>
      <c r="AJ10" s="5"/>
      <c r="AK10" s="5"/>
      <c r="AL10" s="61">
        <f>データ!$U$6</f>
        <v>15771</v>
      </c>
      <c r="AM10" s="61"/>
      <c r="AN10" s="61"/>
      <c r="AO10" s="61"/>
      <c r="AP10" s="61"/>
      <c r="AQ10" s="61"/>
      <c r="AR10" s="61"/>
      <c r="AS10" s="61"/>
      <c r="AT10" s="51">
        <f>データ!$V$6</f>
        <v>4</v>
      </c>
      <c r="AU10" s="52"/>
      <c r="AV10" s="52"/>
      <c r="AW10" s="52"/>
      <c r="AX10" s="52"/>
      <c r="AY10" s="52"/>
      <c r="AZ10" s="52"/>
      <c r="BA10" s="52"/>
      <c r="BB10" s="53">
        <f>データ!$W$6</f>
        <v>3942.75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263036</v>
      </c>
      <c r="D6" s="34">
        <f t="shared" si="3"/>
        <v>46</v>
      </c>
      <c r="E6" s="34">
        <f t="shared" si="3"/>
        <v>1</v>
      </c>
      <c r="F6" s="34">
        <f t="shared" si="3"/>
        <v>0</v>
      </c>
      <c r="G6" s="34">
        <f t="shared" si="3"/>
        <v>1</v>
      </c>
      <c r="H6" s="34" t="str">
        <f t="shared" si="3"/>
        <v>京都府　大山崎町</v>
      </c>
      <c r="I6" s="34" t="str">
        <f t="shared" si="3"/>
        <v>法適用</v>
      </c>
      <c r="J6" s="34" t="str">
        <f t="shared" si="3"/>
        <v>水道事業</v>
      </c>
      <c r="K6" s="34" t="str">
        <f t="shared" si="3"/>
        <v>末端給水事業</v>
      </c>
      <c r="L6" s="34" t="str">
        <f t="shared" si="3"/>
        <v>A6</v>
      </c>
      <c r="M6" s="34">
        <f t="shared" si="3"/>
        <v>0</v>
      </c>
      <c r="N6" s="35" t="str">
        <f t="shared" si="3"/>
        <v>-</v>
      </c>
      <c r="O6" s="35">
        <f t="shared" si="3"/>
        <v>53.12</v>
      </c>
      <c r="P6" s="35">
        <f t="shared" si="3"/>
        <v>100</v>
      </c>
      <c r="Q6" s="35">
        <f t="shared" si="3"/>
        <v>4158</v>
      </c>
      <c r="R6" s="35">
        <f t="shared" si="3"/>
        <v>15735</v>
      </c>
      <c r="S6" s="35">
        <f t="shared" si="3"/>
        <v>5.97</v>
      </c>
      <c r="T6" s="35">
        <f t="shared" si="3"/>
        <v>2635.68</v>
      </c>
      <c r="U6" s="35">
        <f t="shared" si="3"/>
        <v>15771</v>
      </c>
      <c r="V6" s="35">
        <f t="shared" si="3"/>
        <v>4</v>
      </c>
      <c r="W6" s="35">
        <f t="shared" si="3"/>
        <v>3942.75</v>
      </c>
      <c r="X6" s="36">
        <f>IF(X7="",NA(),X7)</f>
        <v>94.04</v>
      </c>
      <c r="Y6" s="36">
        <f t="shared" ref="Y6:AG6" si="4">IF(Y7="",NA(),Y7)</f>
        <v>94.06</v>
      </c>
      <c r="Z6" s="36">
        <f t="shared" si="4"/>
        <v>95.02</v>
      </c>
      <c r="AA6" s="36">
        <f t="shared" si="4"/>
        <v>101.69</v>
      </c>
      <c r="AB6" s="36">
        <f t="shared" si="4"/>
        <v>98.86</v>
      </c>
      <c r="AC6" s="36">
        <f t="shared" si="4"/>
        <v>107.57</v>
      </c>
      <c r="AD6" s="36">
        <f t="shared" si="4"/>
        <v>106.55</v>
      </c>
      <c r="AE6" s="36">
        <f t="shared" si="4"/>
        <v>110.01</v>
      </c>
      <c r="AF6" s="36">
        <f t="shared" si="4"/>
        <v>111.21</v>
      </c>
      <c r="AG6" s="36">
        <f t="shared" si="4"/>
        <v>111.71</v>
      </c>
      <c r="AH6" s="35" t="str">
        <f>IF(AH7="","",IF(AH7="-","【-】","【"&amp;SUBSTITUTE(TEXT(AH7,"#,##0.00"),"-","△")&amp;"】"))</f>
        <v>【114.35】</v>
      </c>
      <c r="AI6" s="36">
        <f>IF(AI7="",NA(),AI7)</f>
        <v>232.18</v>
      </c>
      <c r="AJ6" s="36">
        <f t="shared" ref="AJ6:AR6" si="5">IF(AJ7="",NA(),AJ7)</f>
        <v>231.36</v>
      </c>
      <c r="AK6" s="36">
        <f t="shared" si="5"/>
        <v>92.29</v>
      </c>
      <c r="AL6" s="36">
        <f t="shared" si="5"/>
        <v>88.21</v>
      </c>
      <c r="AM6" s="36">
        <f t="shared" si="5"/>
        <v>92.91</v>
      </c>
      <c r="AN6" s="36">
        <f t="shared" si="5"/>
        <v>9.34</v>
      </c>
      <c r="AO6" s="36">
        <f t="shared" si="5"/>
        <v>9.56</v>
      </c>
      <c r="AP6" s="36">
        <f t="shared" si="5"/>
        <v>2.8</v>
      </c>
      <c r="AQ6" s="36">
        <f t="shared" si="5"/>
        <v>1.93</v>
      </c>
      <c r="AR6" s="36">
        <f t="shared" si="5"/>
        <v>1.72</v>
      </c>
      <c r="AS6" s="35" t="str">
        <f>IF(AS7="","",IF(AS7="-","【-】","【"&amp;SUBSTITUTE(TEXT(AS7,"#,##0.00"),"-","△")&amp;"】"))</f>
        <v>【0.79】</v>
      </c>
      <c r="AT6" s="36">
        <f>IF(AT7="",NA(),AT7)</f>
        <v>610.03</v>
      </c>
      <c r="AU6" s="36">
        <f t="shared" ref="AU6:BC6" si="6">IF(AU7="",NA(),AU7)</f>
        <v>648.14</v>
      </c>
      <c r="AV6" s="36">
        <f t="shared" si="6"/>
        <v>417.98</v>
      </c>
      <c r="AW6" s="36">
        <f t="shared" si="6"/>
        <v>648.89</v>
      </c>
      <c r="AX6" s="36">
        <f t="shared" si="6"/>
        <v>643.70000000000005</v>
      </c>
      <c r="AY6" s="36">
        <f t="shared" si="6"/>
        <v>915.5</v>
      </c>
      <c r="AZ6" s="36">
        <f t="shared" si="6"/>
        <v>963.24</v>
      </c>
      <c r="BA6" s="36">
        <f t="shared" si="6"/>
        <v>381.53</v>
      </c>
      <c r="BB6" s="36">
        <f t="shared" si="6"/>
        <v>391.54</v>
      </c>
      <c r="BC6" s="36">
        <f t="shared" si="6"/>
        <v>384.34</v>
      </c>
      <c r="BD6" s="35" t="str">
        <f>IF(BD7="","",IF(BD7="-","【-】","【"&amp;SUBSTITUTE(TEXT(BD7,"#,##0.00"),"-","△")&amp;"】"))</f>
        <v>【262.87】</v>
      </c>
      <c r="BE6" s="36">
        <f>IF(BE7="",NA(),BE7)</f>
        <v>114.46</v>
      </c>
      <c r="BF6" s="36">
        <f t="shared" ref="BF6:BN6" si="7">IF(BF7="",NA(),BF7)</f>
        <v>118.55</v>
      </c>
      <c r="BG6" s="36">
        <f t="shared" si="7"/>
        <v>154.88</v>
      </c>
      <c r="BH6" s="36">
        <f t="shared" si="7"/>
        <v>235.12</v>
      </c>
      <c r="BI6" s="36">
        <f t="shared" si="7"/>
        <v>254.61</v>
      </c>
      <c r="BJ6" s="36">
        <f t="shared" si="7"/>
        <v>404.78</v>
      </c>
      <c r="BK6" s="36">
        <f t="shared" si="7"/>
        <v>400.38</v>
      </c>
      <c r="BL6" s="36">
        <f t="shared" si="7"/>
        <v>393.27</v>
      </c>
      <c r="BM6" s="36">
        <f t="shared" si="7"/>
        <v>386.97</v>
      </c>
      <c r="BN6" s="36">
        <f t="shared" si="7"/>
        <v>380.58</v>
      </c>
      <c r="BO6" s="35" t="str">
        <f>IF(BO7="","",IF(BO7="-","【-】","【"&amp;SUBSTITUTE(TEXT(BO7,"#,##0.00"),"-","△")&amp;"】"))</f>
        <v>【270.87】</v>
      </c>
      <c r="BP6" s="36">
        <f>IF(BP7="",NA(),BP7)</f>
        <v>85.28</v>
      </c>
      <c r="BQ6" s="36">
        <f t="shared" ref="BQ6:BY6" si="8">IF(BQ7="",NA(),BQ7)</f>
        <v>84.83</v>
      </c>
      <c r="BR6" s="36">
        <f t="shared" si="8"/>
        <v>89.34</v>
      </c>
      <c r="BS6" s="36">
        <f t="shared" si="8"/>
        <v>87.28</v>
      </c>
      <c r="BT6" s="36">
        <f t="shared" si="8"/>
        <v>88.82</v>
      </c>
      <c r="BU6" s="36">
        <f t="shared" si="8"/>
        <v>98.07</v>
      </c>
      <c r="BV6" s="36">
        <f t="shared" si="8"/>
        <v>96.56</v>
      </c>
      <c r="BW6" s="36">
        <f t="shared" si="8"/>
        <v>100.47</v>
      </c>
      <c r="BX6" s="36">
        <f t="shared" si="8"/>
        <v>101.72</v>
      </c>
      <c r="BY6" s="36">
        <f t="shared" si="8"/>
        <v>102.38</v>
      </c>
      <c r="BZ6" s="35" t="str">
        <f>IF(BZ7="","",IF(BZ7="-","【-】","【"&amp;SUBSTITUTE(TEXT(BZ7,"#,##0.00"),"-","△")&amp;"】"))</f>
        <v>【105.59】</v>
      </c>
      <c r="CA6" s="36">
        <f>IF(CA7="",NA(),CA7)</f>
        <v>280.14999999999998</v>
      </c>
      <c r="CB6" s="36">
        <f t="shared" ref="CB6:CJ6" si="9">IF(CB7="",NA(),CB7)</f>
        <v>283.18</v>
      </c>
      <c r="CC6" s="36">
        <f t="shared" si="9"/>
        <v>266.82</v>
      </c>
      <c r="CD6" s="36">
        <f t="shared" si="9"/>
        <v>264.42</v>
      </c>
      <c r="CE6" s="36">
        <f t="shared" si="9"/>
        <v>256.97000000000003</v>
      </c>
      <c r="CF6" s="36">
        <f t="shared" si="9"/>
        <v>172.26</v>
      </c>
      <c r="CG6" s="36">
        <f t="shared" si="9"/>
        <v>177.14</v>
      </c>
      <c r="CH6" s="36">
        <f t="shared" si="9"/>
        <v>169.82</v>
      </c>
      <c r="CI6" s="36">
        <f t="shared" si="9"/>
        <v>168.2</v>
      </c>
      <c r="CJ6" s="36">
        <f t="shared" si="9"/>
        <v>168.67</v>
      </c>
      <c r="CK6" s="35" t="str">
        <f>IF(CK7="","",IF(CK7="-","【-】","【"&amp;SUBSTITUTE(TEXT(CK7,"#,##0.00"),"-","△")&amp;"】"))</f>
        <v>【163.27】</v>
      </c>
      <c r="CL6" s="36">
        <f>IF(CL7="",NA(),CL7)</f>
        <v>52.84</v>
      </c>
      <c r="CM6" s="36">
        <f t="shared" ref="CM6:CU6" si="10">IF(CM7="",NA(),CM7)</f>
        <v>55</v>
      </c>
      <c r="CN6" s="36">
        <f t="shared" si="10"/>
        <v>55.64</v>
      </c>
      <c r="CO6" s="36">
        <f t="shared" si="10"/>
        <v>50.93</v>
      </c>
      <c r="CP6" s="36">
        <f t="shared" si="10"/>
        <v>49.32</v>
      </c>
      <c r="CQ6" s="36">
        <f t="shared" si="10"/>
        <v>55.68</v>
      </c>
      <c r="CR6" s="36">
        <f t="shared" si="10"/>
        <v>55.64</v>
      </c>
      <c r="CS6" s="36">
        <f t="shared" si="10"/>
        <v>55.13</v>
      </c>
      <c r="CT6" s="36">
        <f t="shared" si="10"/>
        <v>54.77</v>
      </c>
      <c r="CU6" s="36">
        <f t="shared" si="10"/>
        <v>54.92</v>
      </c>
      <c r="CV6" s="35" t="str">
        <f>IF(CV7="","",IF(CV7="-","【-】","【"&amp;SUBSTITUTE(TEXT(CV7,"#,##0.00"),"-","△")&amp;"】"))</f>
        <v>【59.94】</v>
      </c>
      <c r="CW6" s="36">
        <f>IF(CW7="",NA(),CW7)</f>
        <v>89.22</v>
      </c>
      <c r="CX6" s="36">
        <f t="shared" ref="CX6:DF6" si="11">IF(CX7="",NA(),CX7)</f>
        <v>88.02</v>
      </c>
      <c r="CY6" s="36">
        <f t="shared" si="11"/>
        <v>83.05</v>
      </c>
      <c r="CZ6" s="36">
        <f t="shared" si="11"/>
        <v>90.36</v>
      </c>
      <c r="DA6" s="36">
        <f t="shared" si="11"/>
        <v>92.42</v>
      </c>
      <c r="DB6" s="36">
        <f t="shared" si="11"/>
        <v>83.18</v>
      </c>
      <c r="DC6" s="36">
        <f t="shared" si="11"/>
        <v>83.09</v>
      </c>
      <c r="DD6" s="36">
        <f t="shared" si="11"/>
        <v>83</v>
      </c>
      <c r="DE6" s="36">
        <f t="shared" si="11"/>
        <v>82.89</v>
      </c>
      <c r="DF6" s="36">
        <f t="shared" si="11"/>
        <v>82.66</v>
      </c>
      <c r="DG6" s="35" t="str">
        <f>IF(DG7="","",IF(DG7="-","【-】","【"&amp;SUBSTITUTE(TEXT(DG7,"#,##0.00"),"-","△")&amp;"】"))</f>
        <v>【90.22】</v>
      </c>
      <c r="DH6" s="36">
        <f>IF(DH7="",NA(),DH7)</f>
        <v>60.81</v>
      </c>
      <c r="DI6" s="36">
        <f t="shared" ref="DI6:DQ6" si="12">IF(DI7="",NA(),DI7)</f>
        <v>61.62</v>
      </c>
      <c r="DJ6" s="36">
        <f t="shared" si="12"/>
        <v>62.42</v>
      </c>
      <c r="DK6" s="36">
        <f t="shared" si="12"/>
        <v>56.13</v>
      </c>
      <c r="DL6" s="36">
        <f t="shared" si="12"/>
        <v>55.8</v>
      </c>
      <c r="DM6" s="36">
        <f t="shared" si="12"/>
        <v>38.07</v>
      </c>
      <c r="DN6" s="36">
        <f t="shared" si="12"/>
        <v>39.06</v>
      </c>
      <c r="DO6" s="36">
        <f t="shared" si="12"/>
        <v>46.66</v>
      </c>
      <c r="DP6" s="36">
        <f t="shared" si="12"/>
        <v>47.46</v>
      </c>
      <c r="DQ6" s="36">
        <f t="shared" si="12"/>
        <v>48.49</v>
      </c>
      <c r="DR6" s="35" t="str">
        <f>IF(DR7="","",IF(DR7="-","【-】","【"&amp;SUBSTITUTE(TEXT(DR7,"#,##0.00"),"-","△")&amp;"】"))</f>
        <v>【47.91】</v>
      </c>
      <c r="DS6" s="36">
        <f>IF(DS7="",NA(),DS7)</f>
        <v>24.42</v>
      </c>
      <c r="DT6" s="36">
        <f t="shared" ref="DT6:EB6" si="13">IF(DT7="",NA(),DT7)</f>
        <v>24.09</v>
      </c>
      <c r="DU6" s="36">
        <f t="shared" si="13"/>
        <v>29.22</v>
      </c>
      <c r="DV6" s="36">
        <f t="shared" si="13"/>
        <v>30.57</v>
      </c>
      <c r="DW6" s="36">
        <f t="shared" si="13"/>
        <v>29.38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0.56000000000000005</v>
      </c>
      <c r="EE6" s="36">
        <f t="shared" ref="EE6:EM6" si="14">IF(EE7="",NA(),EE7)</f>
        <v>1.61</v>
      </c>
      <c r="EF6" s="36">
        <f t="shared" si="14"/>
        <v>0.41</v>
      </c>
      <c r="EG6" s="36">
        <f t="shared" si="14"/>
        <v>0.16</v>
      </c>
      <c r="EH6" s="36">
        <f t="shared" si="14"/>
        <v>1.22</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263036</v>
      </c>
      <c r="D7" s="38">
        <v>46</v>
      </c>
      <c r="E7" s="38">
        <v>1</v>
      </c>
      <c r="F7" s="38">
        <v>0</v>
      </c>
      <c r="G7" s="38">
        <v>1</v>
      </c>
      <c r="H7" s="38" t="s">
        <v>105</v>
      </c>
      <c r="I7" s="38" t="s">
        <v>106</v>
      </c>
      <c r="J7" s="38" t="s">
        <v>107</v>
      </c>
      <c r="K7" s="38" t="s">
        <v>108</v>
      </c>
      <c r="L7" s="38" t="s">
        <v>109</v>
      </c>
      <c r="M7" s="38"/>
      <c r="N7" s="39" t="s">
        <v>110</v>
      </c>
      <c r="O7" s="39">
        <v>53.12</v>
      </c>
      <c r="P7" s="39">
        <v>100</v>
      </c>
      <c r="Q7" s="39">
        <v>4158</v>
      </c>
      <c r="R7" s="39">
        <v>15735</v>
      </c>
      <c r="S7" s="39">
        <v>5.97</v>
      </c>
      <c r="T7" s="39">
        <v>2635.68</v>
      </c>
      <c r="U7" s="39">
        <v>15771</v>
      </c>
      <c r="V7" s="39">
        <v>4</v>
      </c>
      <c r="W7" s="39">
        <v>3942.75</v>
      </c>
      <c r="X7" s="39">
        <v>94.04</v>
      </c>
      <c r="Y7" s="39">
        <v>94.06</v>
      </c>
      <c r="Z7" s="39">
        <v>95.02</v>
      </c>
      <c r="AA7" s="39">
        <v>101.69</v>
      </c>
      <c r="AB7" s="39">
        <v>98.86</v>
      </c>
      <c r="AC7" s="39">
        <v>107.57</v>
      </c>
      <c r="AD7" s="39">
        <v>106.55</v>
      </c>
      <c r="AE7" s="39">
        <v>110.01</v>
      </c>
      <c r="AF7" s="39">
        <v>111.21</v>
      </c>
      <c r="AG7" s="39">
        <v>111.71</v>
      </c>
      <c r="AH7" s="39">
        <v>114.35</v>
      </c>
      <c r="AI7" s="39">
        <v>232.18</v>
      </c>
      <c r="AJ7" s="39">
        <v>231.36</v>
      </c>
      <c r="AK7" s="39">
        <v>92.29</v>
      </c>
      <c r="AL7" s="39">
        <v>88.21</v>
      </c>
      <c r="AM7" s="39">
        <v>92.91</v>
      </c>
      <c r="AN7" s="39">
        <v>9.34</v>
      </c>
      <c r="AO7" s="39">
        <v>9.56</v>
      </c>
      <c r="AP7" s="39">
        <v>2.8</v>
      </c>
      <c r="AQ7" s="39">
        <v>1.93</v>
      </c>
      <c r="AR7" s="39">
        <v>1.72</v>
      </c>
      <c r="AS7" s="39">
        <v>0.79</v>
      </c>
      <c r="AT7" s="39">
        <v>610.03</v>
      </c>
      <c r="AU7" s="39">
        <v>648.14</v>
      </c>
      <c r="AV7" s="39">
        <v>417.98</v>
      </c>
      <c r="AW7" s="39">
        <v>648.89</v>
      </c>
      <c r="AX7" s="39">
        <v>643.70000000000005</v>
      </c>
      <c r="AY7" s="39">
        <v>915.5</v>
      </c>
      <c r="AZ7" s="39">
        <v>963.24</v>
      </c>
      <c r="BA7" s="39">
        <v>381.53</v>
      </c>
      <c r="BB7" s="39">
        <v>391.54</v>
      </c>
      <c r="BC7" s="39">
        <v>384.34</v>
      </c>
      <c r="BD7" s="39">
        <v>262.87</v>
      </c>
      <c r="BE7" s="39">
        <v>114.46</v>
      </c>
      <c r="BF7" s="39">
        <v>118.55</v>
      </c>
      <c r="BG7" s="39">
        <v>154.88</v>
      </c>
      <c r="BH7" s="39">
        <v>235.12</v>
      </c>
      <c r="BI7" s="39">
        <v>254.61</v>
      </c>
      <c r="BJ7" s="39">
        <v>404.78</v>
      </c>
      <c r="BK7" s="39">
        <v>400.38</v>
      </c>
      <c r="BL7" s="39">
        <v>393.27</v>
      </c>
      <c r="BM7" s="39">
        <v>386.97</v>
      </c>
      <c r="BN7" s="39">
        <v>380.58</v>
      </c>
      <c r="BO7" s="39">
        <v>270.87</v>
      </c>
      <c r="BP7" s="39">
        <v>85.28</v>
      </c>
      <c r="BQ7" s="39">
        <v>84.83</v>
      </c>
      <c r="BR7" s="39">
        <v>89.34</v>
      </c>
      <c r="BS7" s="39">
        <v>87.28</v>
      </c>
      <c r="BT7" s="39">
        <v>88.82</v>
      </c>
      <c r="BU7" s="39">
        <v>98.07</v>
      </c>
      <c r="BV7" s="39">
        <v>96.56</v>
      </c>
      <c r="BW7" s="39">
        <v>100.47</v>
      </c>
      <c r="BX7" s="39">
        <v>101.72</v>
      </c>
      <c r="BY7" s="39">
        <v>102.38</v>
      </c>
      <c r="BZ7" s="39">
        <v>105.59</v>
      </c>
      <c r="CA7" s="39">
        <v>280.14999999999998</v>
      </c>
      <c r="CB7" s="39">
        <v>283.18</v>
      </c>
      <c r="CC7" s="39">
        <v>266.82</v>
      </c>
      <c r="CD7" s="39">
        <v>264.42</v>
      </c>
      <c r="CE7" s="39">
        <v>256.97000000000003</v>
      </c>
      <c r="CF7" s="39">
        <v>172.26</v>
      </c>
      <c r="CG7" s="39">
        <v>177.14</v>
      </c>
      <c r="CH7" s="39">
        <v>169.82</v>
      </c>
      <c r="CI7" s="39">
        <v>168.2</v>
      </c>
      <c r="CJ7" s="39">
        <v>168.67</v>
      </c>
      <c r="CK7" s="39">
        <v>163.27000000000001</v>
      </c>
      <c r="CL7" s="39">
        <v>52.84</v>
      </c>
      <c r="CM7" s="39">
        <v>55</v>
      </c>
      <c r="CN7" s="39">
        <v>55.64</v>
      </c>
      <c r="CO7" s="39">
        <v>50.93</v>
      </c>
      <c r="CP7" s="39">
        <v>49.32</v>
      </c>
      <c r="CQ7" s="39">
        <v>55.68</v>
      </c>
      <c r="CR7" s="39">
        <v>55.64</v>
      </c>
      <c r="CS7" s="39">
        <v>55.13</v>
      </c>
      <c r="CT7" s="39">
        <v>54.77</v>
      </c>
      <c r="CU7" s="39">
        <v>54.92</v>
      </c>
      <c r="CV7" s="39">
        <v>59.94</v>
      </c>
      <c r="CW7" s="39">
        <v>89.22</v>
      </c>
      <c r="CX7" s="39">
        <v>88.02</v>
      </c>
      <c r="CY7" s="39">
        <v>83.05</v>
      </c>
      <c r="CZ7" s="39">
        <v>90.36</v>
      </c>
      <c r="DA7" s="39">
        <v>92.42</v>
      </c>
      <c r="DB7" s="39">
        <v>83.18</v>
      </c>
      <c r="DC7" s="39">
        <v>83.09</v>
      </c>
      <c r="DD7" s="39">
        <v>83</v>
      </c>
      <c r="DE7" s="39">
        <v>82.89</v>
      </c>
      <c r="DF7" s="39">
        <v>82.66</v>
      </c>
      <c r="DG7" s="39">
        <v>90.22</v>
      </c>
      <c r="DH7" s="39">
        <v>60.81</v>
      </c>
      <c r="DI7" s="39">
        <v>61.62</v>
      </c>
      <c r="DJ7" s="39">
        <v>62.42</v>
      </c>
      <c r="DK7" s="39">
        <v>56.13</v>
      </c>
      <c r="DL7" s="39">
        <v>55.8</v>
      </c>
      <c r="DM7" s="39">
        <v>38.07</v>
      </c>
      <c r="DN7" s="39">
        <v>39.06</v>
      </c>
      <c r="DO7" s="39">
        <v>46.66</v>
      </c>
      <c r="DP7" s="39">
        <v>47.46</v>
      </c>
      <c r="DQ7" s="39">
        <v>48.49</v>
      </c>
      <c r="DR7" s="39">
        <v>47.91</v>
      </c>
      <c r="DS7" s="39">
        <v>24.42</v>
      </c>
      <c r="DT7" s="39">
        <v>24.09</v>
      </c>
      <c r="DU7" s="39">
        <v>29.22</v>
      </c>
      <c r="DV7" s="39">
        <v>30.57</v>
      </c>
      <c r="DW7" s="39">
        <v>29.38</v>
      </c>
      <c r="DX7" s="39">
        <v>7.73</v>
      </c>
      <c r="DY7" s="39">
        <v>8.8699999999999992</v>
      </c>
      <c r="DZ7" s="39">
        <v>9.85</v>
      </c>
      <c r="EA7" s="39">
        <v>9.7100000000000009</v>
      </c>
      <c r="EB7" s="39">
        <v>12.79</v>
      </c>
      <c r="EC7" s="39">
        <v>15</v>
      </c>
      <c r="ED7" s="39">
        <v>0.56000000000000005</v>
      </c>
      <c r="EE7" s="39">
        <v>1.61</v>
      </c>
      <c r="EF7" s="39">
        <v>0.41</v>
      </c>
      <c r="EG7" s="39">
        <v>0.16</v>
      </c>
      <c r="EH7" s="39">
        <v>1.22</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大塚 拓矢</cp:lastModifiedBy>
  <dcterms:modified xsi:type="dcterms:W3CDTF">2018-02-15T08:14:52Z</dcterms:modified>
</cp:coreProperties>
</file>