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<sst xmlns="http://schemas.openxmlformats.org/spreadsheetml/2006/main" count="240" uniqueCount="125">
  <si>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</si>
  <si>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</si>
  <si>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</si>
  <si>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</si>
  <si>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</si>
  <si>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</si>
  <si>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</si>
  <si>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</si>
  <si>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</si>
  <si>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</si>
  <si>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</si>
  <si>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</si>
  <si>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</si>
  <si>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</si>
  <si>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</si>
  <si>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</si>
  <si>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</si>
  <si>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</si>
  <si>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</si>
  <si>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</si>
  <si>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</si>
  <si>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</si>
  <si>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</si>
  <si>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</si>
  <si>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</si>
  <si>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</si>
  <si>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</si>
  <si>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</si>
  <si>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</si>
  <si>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</si>
  <si>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</si>
  <si>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</si>
  <si>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</si>
  <si>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</si>
  <si>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</si>
  <si>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</si>
  <si>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</si>
  <si>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</si>
  <si>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</si>
  <si>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</si>
  <si>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</si>
  <si>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</si>
  <si>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</si>
  <si>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</si>
  <si>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</si>
  <si>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</si>
  <si>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</si>
  <si>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</si>
  <si>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</si>
  <si>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</si>
  <si>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</si>
  <si>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</si>
  <si>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</si>
  <si>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</si>
  <si>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</si>
  <si>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</si>
  <si>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</si>
  <si>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</si>
  <si>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</si>
  <si>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</si>
  <si>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</si>
  <si>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</si>
  <si>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</si>
  <si>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</si>
  <si>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</si>
  <si>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</si>
  <si>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</si>
  <si>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</si>
  <si>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</si>
  <si>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</si>
  <si>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</si>
  <si>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</si>
  <si>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</si>
  <si>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</si>
  <si>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</si>
  <si>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</si>
  <si>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</si>
  <si>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</si>
  <si>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</si>
  <si>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</si>
  <si>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</si>
  <si>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</si>
  <si>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</si>
  <si>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</si>
  <si>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</si>
  <si>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</si>
  <si>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</si>
  <si>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</si>
  <si>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</si>
  <si>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</si>
  <si>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</si>
  <si>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</si>
  <si>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</si>
  <si>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</si>
  <si>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</si>
  <si>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</si>
  <si>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</si>
  <si>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</si>
  <si>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</si>
  <si>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</si>
  <si>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</si>
  <si>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</si>
  <si>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</si>
  <si>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</si>
  <si>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</si>
  <si>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</si>
  <si>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</si>
  <si>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</si>
  <si>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</si>
  <si>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京丹後市</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</si>
  <si>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</si>
  <si>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</si>
  <si>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</si>
  <si>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</si>
  <si>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</si>
  <si>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</si>
  <si>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</si>
  <si>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</si>
  <si>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</si>
  <si>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</si>
  <si>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</si>
  <si>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</si>
  <si>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供用開始の早い施設は平成13年であり、目立った施設の老朽化は発生しておりませんが、供用開始後16年が経過しており、今後、設備の更新費用が増加することから長寿命化対策の取り組みを継続して実施します。
　管渠については、耐用年数を50年と見込んでおり老朽化の問題はないと考えています。</t>
    <phoneticPr fontId="7"/>
  </si>
  <si>
    <t>　公共下水道事業は未普及地区の下水道管の整備を年々進めている段階で、平成28年度末での整備率は72％、水洗化率は51％です。
　使用料収入は隔月検針の開始に伴う使用料収入の減少、及び、大宮処理区の公共下水への変更による維持管理費及び地方債利息が増えた結果、収益的収支比率の低下となっています。また、整備の拡大及び大宮処理区の変更による下水道接続人口の向上、経費回収率の向上がみられます。
　類似団体平均値と比較しても経費回収率が低く汚水処理原価が高いことから、下水道への接続推進により水洗化を進め、経営の健全性・効率性の改善を図る必要があります。</t>
    <rPh sb="1" eb="3">
      <t>コウキョウ</t>
    </rPh>
    <rPh sb="3" eb="6">
      <t>ゲスイドウ</t>
    </rPh>
    <rPh sb="6" eb="8">
      <t>ジギョウ</t>
    </rPh>
    <rPh sb="9" eb="10">
      <t>ミ</t>
    </rPh>
    <rPh sb="10" eb="12">
      <t>フキュウ</t>
    </rPh>
    <rPh sb="12" eb="14">
      <t>チク</t>
    </rPh>
    <rPh sb="15" eb="18">
      <t>ゲスイドウ</t>
    </rPh>
    <rPh sb="18" eb="19">
      <t>カン</t>
    </rPh>
    <rPh sb="20" eb="22">
      <t>セイビ</t>
    </rPh>
    <rPh sb="23" eb="25">
      <t>ネンネン</t>
    </rPh>
    <rPh sb="25" eb="26">
      <t>スス</t>
    </rPh>
    <rPh sb="30" eb="32">
      <t>ダンカイ</t>
    </rPh>
    <rPh sb="34" eb="36">
      <t>ヘイセイ</t>
    </rPh>
    <rPh sb="38" eb="40">
      <t>ネンド</t>
    </rPh>
    <rPh sb="40" eb="41">
      <t>マツ</t>
    </rPh>
    <rPh sb="43" eb="45">
      <t>セイビ</t>
    </rPh>
    <rPh sb="45" eb="46">
      <t>リツ</t>
    </rPh>
    <rPh sb="51" eb="54">
      <t>スイセンカ</t>
    </rPh>
    <rPh sb="54" eb="55">
      <t>リツ</t>
    </rPh>
    <rPh sb="64" eb="67">
      <t>シヨウリョウ</t>
    </rPh>
    <rPh sb="67" eb="69">
      <t>シュウニュウ</t>
    </rPh>
    <rPh sb="75" eb="77">
      <t>カイシ</t>
    </rPh>
    <rPh sb="78" eb="79">
      <t>トモナ</t>
    </rPh>
    <rPh sb="80" eb="83">
      <t>シヨウリョウ</t>
    </rPh>
    <rPh sb="83" eb="85">
      <t>シュウニュウ</t>
    </rPh>
    <rPh sb="86" eb="88">
      <t>ゲンショウ</t>
    </rPh>
    <rPh sb="89" eb="90">
      <t>オヨ</t>
    </rPh>
    <rPh sb="92" eb="94">
      <t>オオミヤ</t>
    </rPh>
    <rPh sb="94" eb="96">
      <t>ショリ</t>
    </rPh>
    <rPh sb="96" eb="97">
      <t>ク</t>
    </rPh>
    <rPh sb="98" eb="100">
      <t>コウキョウ</t>
    </rPh>
    <rPh sb="100" eb="102">
      <t>ゲスイ</t>
    </rPh>
    <rPh sb="104" eb="106">
      <t>ヘンコウ</t>
    </rPh>
    <rPh sb="109" eb="111">
      <t>イジ</t>
    </rPh>
    <rPh sb="111" eb="113">
      <t>カンリ</t>
    </rPh>
    <rPh sb="113" eb="114">
      <t>ヒ</t>
    </rPh>
    <rPh sb="114" eb="115">
      <t>オヨ</t>
    </rPh>
    <rPh sb="116" eb="118">
      <t>チホウ</t>
    </rPh>
    <rPh sb="118" eb="119">
      <t>サイ</t>
    </rPh>
    <rPh sb="119" eb="121">
      <t>リソク</t>
    </rPh>
    <rPh sb="122" eb="123">
      <t>フ</t>
    </rPh>
    <rPh sb="125" eb="127">
      <t>ケッカ</t>
    </rPh>
    <rPh sb="128" eb="130">
      <t>シュウエキ</t>
    </rPh>
    <rPh sb="130" eb="131">
      <t>テキ</t>
    </rPh>
    <rPh sb="131" eb="133">
      <t>シュウシ</t>
    </rPh>
    <rPh sb="133" eb="135">
      <t>ヒリツ</t>
    </rPh>
    <rPh sb="136" eb="138">
      <t>テイカ</t>
    </rPh>
    <rPh sb="149" eb="151">
      <t>セイビ</t>
    </rPh>
    <rPh sb="152" eb="154">
      <t>カクダイ</t>
    </rPh>
    <rPh sb="154" eb="155">
      <t>オヨ</t>
    </rPh>
    <rPh sb="156" eb="158">
      <t>オオミヤ</t>
    </rPh>
    <rPh sb="158" eb="160">
      <t>ショリ</t>
    </rPh>
    <rPh sb="160" eb="161">
      <t>ク</t>
    </rPh>
    <rPh sb="162" eb="164">
      <t>ヘンコウ</t>
    </rPh>
    <rPh sb="167" eb="170">
      <t>ゲスイドウ</t>
    </rPh>
    <rPh sb="170" eb="172">
      <t>セツゾク</t>
    </rPh>
    <rPh sb="172" eb="174">
      <t>ジンコウ</t>
    </rPh>
    <rPh sb="175" eb="177">
      <t>コウジョウ</t>
    </rPh>
    <rPh sb="178" eb="180">
      <t>ケイヒ</t>
    </rPh>
    <rPh sb="180" eb="182">
      <t>カイシュウ</t>
    </rPh>
    <rPh sb="182" eb="183">
      <t>リツ</t>
    </rPh>
    <rPh sb="184" eb="186">
      <t>コウジョウ</t>
    </rPh>
    <phoneticPr fontId="4"/>
  </si>
  <si>
    <t>　整備事業での支出増加や今後の維持管理費の増加に対し、使用料収入の増加を図ることが必要であり、このため下水道接続人口を増やすこと並びに使用料金について、3年毎に見直しの検討をしています。</t>
    <rPh sb="80" eb="82">
      <t>ミナオ</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</si>
</sst>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4"/>
      <color theme="1"/>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8">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22" fillId="5" borderId="6" xfId="0" applyFont="1" applyFill="1" applyBorder="1" applyAlignment="1" applyProtection="1">
      <alignment horizontal="left" vertical="top" wrapText="1"/>
      <protection locked="0"/>
    </xf>
    <xf numFmtId="0" fontId="5" fillId="5" borderId="0" xfId="0" applyFont="1" applyFill="1" applyBorder="1" applyAlignment="1" applyProtection="1">
      <alignment horizontal="left" vertical="top" wrapText="1"/>
      <protection locked="0"/>
    </xf>
    <xf numFmtId="0" fontId="5" fillId="5" borderId="7" xfId="0" applyFont="1" applyFill="1" applyBorder="1" applyAlignment="1" applyProtection="1">
      <alignment horizontal="left" vertical="top" wrapText="1"/>
      <protection locked="0"/>
    </xf>
    <xf numFmtId="0" fontId="5" fillId="5" borderId="6" xfId="0" applyFont="1" applyFill="1" applyBorder="1" applyAlignment="1" applyProtection="1">
      <alignment horizontal="left" vertical="top" wrapText="1"/>
      <protection locked="0"/>
    </xf>
    <xf numFmtId="0" fontId="5" fillId="5" borderId="8" xfId="0" applyFont="1" applyFill="1" applyBorder="1" applyAlignment="1" applyProtection="1">
      <alignment horizontal="left" vertical="top" wrapText="1"/>
      <protection locked="0"/>
    </xf>
    <xf numFmtId="0" fontId="5" fillId="5" borderId="1" xfId="0" applyFont="1" applyFill="1" applyBorder="1" applyAlignment="1" applyProtection="1">
      <alignment horizontal="left" vertical="top" wrapText="1"/>
      <protection locked="0"/>
    </xf>
    <xf numFmtId="0" fontId="5" fillId="5" borderId="9" xfId="0" applyFont="1" applyFill="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6139520"/>
        <c:axId val="11614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0.19</c:v>
                </c:pt>
                <c:pt idx="2">
                  <c:v>0.16</c:v>
                </c:pt>
                <c:pt idx="3">
                  <c:v>0.33</c:v>
                </c:pt>
                <c:pt idx="4">
                  <c:v>0.15</c:v>
                </c:pt>
              </c:numCache>
            </c:numRef>
          </c:val>
          <c:smooth val="0"/>
        </c:ser>
        <c:dLbls>
          <c:showLegendKey val="0"/>
          <c:showVal val="0"/>
          <c:showCatName val="0"/>
          <c:showSerName val="0"/>
          <c:showPercent val="0"/>
          <c:showBubbleSize val="0"/>
        </c:dLbls>
        <c:marker val="1"/>
        <c:smooth val="0"/>
        <c:axId val="116139520"/>
        <c:axId val="116141440"/>
      </c:lineChart>
      <c:dateAx>
        <c:axId val="116139520"/>
        <c:scaling>
          <c:orientation val="minMax"/>
        </c:scaling>
        <c:delete val="1"/>
        <c:axPos val="b"/>
        <c:numFmt formatCode="ge" sourceLinked="1"/>
        <c:majorTickMark val="none"/>
        <c:minorTickMark val="none"/>
        <c:tickLblPos val="none"/>
        <c:crossAx val="116141440"/>
        <c:crosses val="autoZero"/>
        <c:auto val="1"/>
        <c:lblOffset val="100"/>
        <c:baseTimeUnit val="years"/>
      </c:dateAx>
      <c:valAx>
        <c:axId val="11614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13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32.520000000000003</c:v>
                </c:pt>
                <c:pt idx="1">
                  <c:v>34.14</c:v>
                </c:pt>
                <c:pt idx="2">
                  <c:v>36.39</c:v>
                </c:pt>
                <c:pt idx="3">
                  <c:v>37.700000000000003</c:v>
                </c:pt>
                <c:pt idx="4">
                  <c:v>35.92</c:v>
                </c:pt>
              </c:numCache>
            </c:numRef>
          </c:val>
        </c:ser>
        <c:dLbls>
          <c:showLegendKey val="0"/>
          <c:showVal val="0"/>
          <c:showCatName val="0"/>
          <c:showSerName val="0"/>
          <c:showPercent val="0"/>
          <c:showBubbleSize val="0"/>
        </c:dLbls>
        <c:gapWidth val="150"/>
        <c:axId val="116746112"/>
        <c:axId val="11676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39.92</c:v>
                </c:pt>
                <c:pt idx="2">
                  <c:v>41.63</c:v>
                </c:pt>
                <c:pt idx="3">
                  <c:v>44.89</c:v>
                </c:pt>
                <c:pt idx="4">
                  <c:v>53.51</c:v>
                </c:pt>
              </c:numCache>
            </c:numRef>
          </c:val>
          <c:smooth val="0"/>
        </c:ser>
        <c:dLbls>
          <c:showLegendKey val="0"/>
          <c:showVal val="0"/>
          <c:showCatName val="0"/>
          <c:showSerName val="0"/>
          <c:showPercent val="0"/>
          <c:showBubbleSize val="0"/>
        </c:dLbls>
        <c:marker val="1"/>
        <c:smooth val="0"/>
        <c:axId val="116746112"/>
        <c:axId val="116768768"/>
      </c:lineChart>
      <c:dateAx>
        <c:axId val="116746112"/>
        <c:scaling>
          <c:orientation val="minMax"/>
        </c:scaling>
        <c:delete val="1"/>
        <c:axPos val="b"/>
        <c:numFmt formatCode="ge" sourceLinked="1"/>
        <c:majorTickMark val="none"/>
        <c:minorTickMark val="none"/>
        <c:tickLblPos val="none"/>
        <c:crossAx val="116768768"/>
        <c:crosses val="autoZero"/>
        <c:auto val="1"/>
        <c:lblOffset val="100"/>
        <c:baseTimeUnit val="years"/>
      </c:dateAx>
      <c:valAx>
        <c:axId val="11676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74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43.39</c:v>
                </c:pt>
                <c:pt idx="1">
                  <c:v>45.12</c:v>
                </c:pt>
                <c:pt idx="2">
                  <c:v>45.81</c:v>
                </c:pt>
                <c:pt idx="3">
                  <c:v>48.41</c:v>
                </c:pt>
                <c:pt idx="4">
                  <c:v>50.58</c:v>
                </c:pt>
              </c:numCache>
            </c:numRef>
          </c:val>
        </c:ser>
        <c:dLbls>
          <c:showLegendKey val="0"/>
          <c:showVal val="0"/>
          <c:showCatName val="0"/>
          <c:showSerName val="0"/>
          <c:showPercent val="0"/>
          <c:showBubbleSize val="0"/>
        </c:dLbls>
        <c:gapWidth val="150"/>
        <c:axId val="117126656"/>
        <c:axId val="11712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65.86</c:v>
                </c:pt>
                <c:pt idx="2">
                  <c:v>66.33</c:v>
                </c:pt>
                <c:pt idx="3">
                  <c:v>64.89</c:v>
                </c:pt>
                <c:pt idx="4">
                  <c:v>83.91</c:v>
                </c:pt>
              </c:numCache>
            </c:numRef>
          </c:val>
          <c:smooth val="0"/>
        </c:ser>
        <c:dLbls>
          <c:showLegendKey val="0"/>
          <c:showVal val="0"/>
          <c:showCatName val="0"/>
          <c:showSerName val="0"/>
          <c:showPercent val="0"/>
          <c:showBubbleSize val="0"/>
        </c:dLbls>
        <c:marker val="1"/>
        <c:smooth val="0"/>
        <c:axId val="117126656"/>
        <c:axId val="117128576"/>
      </c:lineChart>
      <c:dateAx>
        <c:axId val="117126656"/>
        <c:scaling>
          <c:orientation val="minMax"/>
        </c:scaling>
        <c:delete val="1"/>
        <c:axPos val="b"/>
        <c:numFmt formatCode="ge" sourceLinked="1"/>
        <c:majorTickMark val="none"/>
        <c:minorTickMark val="none"/>
        <c:tickLblPos val="none"/>
        <c:crossAx val="117128576"/>
        <c:crosses val="autoZero"/>
        <c:auto val="1"/>
        <c:lblOffset val="100"/>
        <c:baseTimeUnit val="years"/>
      </c:dateAx>
      <c:valAx>
        <c:axId val="11712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12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49.88</c:v>
                </c:pt>
                <c:pt idx="1">
                  <c:v>50.13</c:v>
                </c:pt>
                <c:pt idx="2">
                  <c:v>36.369999999999997</c:v>
                </c:pt>
                <c:pt idx="3">
                  <c:v>36.21</c:v>
                </c:pt>
                <c:pt idx="4">
                  <c:v>34.33</c:v>
                </c:pt>
              </c:numCache>
            </c:numRef>
          </c:val>
        </c:ser>
        <c:dLbls>
          <c:showLegendKey val="0"/>
          <c:showVal val="0"/>
          <c:showCatName val="0"/>
          <c:showSerName val="0"/>
          <c:showPercent val="0"/>
          <c:showBubbleSize val="0"/>
        </c:dLbls>
        <c:gapWidth val="150"/>
        <c:axId val="116180096"/>
        <c:axId val="11618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180096"/>
        <c:axId val="116182016"/>
      </c:lineChart>
      <c:dateAx>
        <c:axId val="116180096"/>
        <c:scaling>
          <c:orientation val="minMax"/>
        </c:scaling>
        <c:delete val="1"/>
        <c:axPos val="b"/>
        <c:numFmt formatCode="ge" sourceLinked="1"/>
        <c:majorTickMark val="none"/>
        <c:minorTickMark val="none"/>
        <c:tickLblPos val="none"/>
        <c:crossAx val="116182016"/>
        <c:crosses val="autoZero"/>
        <c:auto val="1"/>
        <c:lblOffset val="100"/>
        <c:baseTimeUnit val="years"/>
      </c:dateAx>
      <c:valAx>
        <c:axId val="11618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18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6351744"/>
        <c:axId val="11635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351744"/>
        <c:axId val="116353664"/>
      </c:lineChart>
      <c:dateAx>
        <c:axId val="116351744"/>
        <c:scaling>
          <c:orientation val="minMax"/>
        </c:scaling>
        <c:delete val="1"/>
        <c:axPos val="b"/>
        <c:numFmt formatCode="ge" sourceLinked="1"/>
        <c:majorTickMark val="none"/>
        <c:minorTickMark val="none"/>
        <c:tickLblPos val="none"/>
        <c:crossAx val="116353664"/>
        <c:crosses val="autoZero"/>
        <c:auto val="1"/>
        <c:lblOffset val="100"/>
        <c:baseTimeUnit val="years"/>
      </c:dateAx>
      <c:valAx>
        <c:axId val="11635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35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6457856"/>
        <c:axId val="11645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457856"/>
        <c:axId val="116459776"/>
      </c:lineChart>
      <c:dateAx>
        <c:axId val="116457856"/>
        <c:scaling>
          <c:orientation val="minMax"/>
        </c:scaling>
        <c:delete val="1"/>
        <c:axPos val="b"/>
        <c:numFmt formatCode="ge" sourceLinked="1"/>
        <c:majorTickMark val="none"/>
        <c:minorTickMark val="none"/>
        <c:tickLblPos val="none"/>
        <c:crossAx val="116459776"/>
        <c:crosses val="autoZero"/>
        <c:auto val="1"/>
        <c:lblOffset val="100"/>
        <c:baseTimeUnit val="years"/>
      </c:dateAx>
      <c:valAx>
        <c:axId val="11645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45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6504832"/>
        <c:axId val="11651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504832"/>
        <c:axId val="116515200"/>
      </c:lineChart>
      <c:dateAx>
        <c:axId val="116504832"/>
        <c:scaling>
          <c:orientation val="minMax"/>
        </c:scaling>
        <c:delete val="1"/>
        <c:axPos val="b"/>
        <c:numFmt formatCode="ge" sourceLinked="1"/>
        <c:majorTickMark val="none"/>
        <c:minorTickMark val="none"/>
        <c:tickLblPos val="none"/>
        <c:crossAx val="116515200"/>
        <c:crosses val="autoZero"/>
        <c:auto val="1"/>
        <c:lblOffset val="100"/>
        <c:baseTimeUnit val="years"/>
      </c:dateAx>
      <c:valAx>
        <c:axId val="11651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50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6545408"/>
        <c:axId val="11655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545408"/>
        <c:axId val="116559872"/>
      </c:lineChart>
      <c:dateAx>
        <c:axId val="116545408"/>
        <c:scaling>
          <c:orientation val="minMax"/>
        </c:scaling>
        <c:delete val="1"/>
        <c:axPos val="b"/>
        <c:numFmt formatCode="ge" sourceLinked="1"/>
        <c:majorTickMark val="none"/>
        <c:minorTickMark val="none"/>
        <c:tickLblPos val="none"/>
        <c:crossAx val="116559872"/>
        <c:crosses val="autoZero"/>
        <c:auto val="1"/>
        <c:lblOffset val="100"/>
        <c:baseTimeUnit val="years"/>
      </c:dateAx>
      <c:valAx>
        <c:axId val="11655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54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7364.61</c:v>
                </c:pt>
                <c:pt idx="1">
                  <c:v>7204.24</c:v>
                </c:pt>
                <c:pt idx="2">
                  <c:v>6335.59</c:v>
                </c:pt>
                <c:pt idx="3">
                  <c:v>6026.01</c:v>
                </c:pt>
                <c:pt idx="4">
                  <c:v>7503.01</c:v>
                </c:pt>
              </c:numCache>
            </c:numRef>
          </c:val>
        </c:ser>
        <c:dLbls>
          <c:showLegendKey val="0"/>
          <c:showVal val="0"/>
          <c:showCatName val="0"/>
          <c:showSerName val="0"/>
          <c:showPercent val="0"/>
          <c:showBubbleSize val="0"/>
        </c:dLbls>
        <c:gapWidth val="150"/>
        <c:axId val="116567424"/>
        <c:axId val="11659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1506.51</c:v>
                </c:pt>
                <c:pt idx="2">
                  <c:v>1315.67</c:v>
                </c:pt>
                <c:pt idx="3">
                  <c:v>1240.1600000000001</c:v>
                </c:pt>
                <c:pt idx="4">
                  <c:v>1111.31</c:v>
                </c:pt>
              </c:numCache>
            </c:numRef>
          </c:val>
          <c:smooth val="0"/>
        </c:ser>
        <c:dLbls>
          <c:showLegendKey val="0"/>
          <c:showVal val="0"/>
          <c:showCatName val="0"/>
          <c:showSerName val="0"/>
          <c:showPercent val="0"/>
          <c:showBubbleSize val="0"/>
        </c:dLbls>
        <c:marker val="1"/>
        <c:smooth val="0"/>
        <c:axId val="116567424"/>
        <c:axId val="116590080"/>
      </c:lineChart>
      <c:dateAx>
        <c:axId val="116567424"/>
        <c:scaling>
          <c:orientation val="minMax"/>
        </c:scaling>
        <c:delete val="1"/>
        <c:axPos val="b"/>
        <c:numFmt formatCode="ge" sourceLinked="1"/>
        <c:majorTickMark val="none"/>
        <c:minorTickMark val="none"/>
        <c:tickLblPos val="none"/>
        <c:crossAx val="116590080"/>
        <c:crosses val="autoZero"/>
        <c:auto val="1"/>
        <c:lblOffset val="100"/>
        <c:baseTimeUnit val="years"/>
      </c:dateAx>
      <c:valAx>
        <c:axId val="11659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56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21.61</c:v>
                </c:pt>
                <c:pt idx="1">
                  <c:v>21.94</c:v>
                </c:pt>
                <c:pt idx="2">
                  <c:v>24.29</c:v>
                </c:pt>
                <c:pt idx="3">
                  <c:v>26.64</c:v>
                </c:pt>
                <c:pt idx="4">
                  <c:v>28.15</c:v>
                </c:pt>
              </c:numCache>
            </c:numRef>
          </c:val>
        </c:ser>
        <c:dLbls>
          <c:showLegendKey val="0"/>
          <c:showVal val="0"/>
          <c:showCatName val="0"/>
          <c:showSerName val="0"/>
          <c:showPercent val="0"/>
          <c:showBubbleSize val="0"/>
        </c:dLbls>
        <c:gapWidth val="150"/>
        <c:axId val="116624384"/>
        <c:axId val="11662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57.33</c:v>
                </c:pt>
                <c:pt idx="2">
                  <c:v>60.78</c:v>
                </c:pt>
                <c:pt idx="3">
                  <c:v>60.17</c:v>
                </c:pt>
                <c:pt idx="4">
                  <c:v>75.540000000000006</c:v>
                </c:pt>
              </c:numCache>
            </c:numRef>
          </c:val>
          <c:smooth val="0"/>
        </c:ser>
        <c:dLbls>
          <c:showLegendKey val="0"/>
          <c:showVal val="0"/>
          <c:showCatName val="0"/>
          <c:showSerName val="0"/>
          <c:showPercent val="0"/>
          <c:showBubbleSize val="0"/>
        </c:dLbls>
        <c:marker val="1"/>
        <c:smooth val="0"/>
        <c:axId val="116624384"/>
        <c:axId val="116626560"/>
      </c:lineChart>
      <c:dateAx>
        <c:axId val="116624384"/>
        <c:scaling>
          <c:orientation val="minMax"/>
        </c:scaling>
        <c:delete val="1"/>
        <c:axPos val="b"/>
        <c:numFmt formatCode="ge" sourceLinked="1"/>
        <c:majorTickMark val="none"/>
        <c:minorTickMark val="none"/>
        <c:tickLblPos val="none"/>
        <c:crossAx val="116626560"/>
        <c:crosses val="autoZero"/>
        <c:auto val="1"/>
        <c:lblOffset val="100"/>
        <c:baseTimeUnit val="years"/>
      </c:dateAx>
      <c:valAx>
        <c:axId val="11662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62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649.11</c:v>
                </c:pt>
                <c:pt idx="1">
                  <c:v>637.67999999999995</c:v>
                </c:pt>
                <c:pt idx="2">
                  <c:v>643.25</c:v>
                </c:pt>
                <c:pt idx="3">
                  <c:v>596.24</c:v>
                </c:pt>
                <c:pt idx="4">
                  <c:v>564.80999999999995</c:v>
                </c:pt>
              </c:numCache>
            </c:numRef>
          </c:val>
        </c:ser>
        <c:dLbls>
          <c:showLegendKey val="0"/>
          <c:showVal val="0"/>
          <c:showCatName val="0"/>
          <c:showSerName val="0"/>
          <c:showPercent val="0"/>
          <c:showBubbleSize val="0"/>
        </c:dLbls>
        <c:gapWidth val="150"/>
        <c:axId val="116721920"/>
        <c:axId val="11672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284.52999999999997</c:v>
                </c:pt>
                <c:pt idx="2">
                  <c:v>276.26</c:v>
                </c:pt>
                <c:pt idx="3">
                  <c:v>281.52999999999997</c:v>
                </c:pt>
                <c:pt idx="4">
                  <c:v>207.96</c:v>
                </c:pt>
              </c:numCache>
            </c:numRef>
          </c:val>
          <c:smooth val="0"/>
        </c:ser>
        <c:dLbls>
          <c:showLegendKey val="0"/>
          <c:showVal val="0"/>
          <c:showCatName val="0"/>
          <c:showSerName val="0"/>
          <c:showPercent val="0"/>
          <c:showBubbleSize val="0"/>
        </c:dLbls>
        <c:marker val="1"/>
        <c:smooth val="0"/>
        <c:axId val="116721920"/>
        <c:axId val="116724096"/>
      </c:lineChart>
      <c:dateAx>
        <c:axId val="116721920"/>
        <c:scaling>
          <c:orientation val="minMax"/>
        </c:scaling>
        <c:delete val="1"/>
        <c:axPos val="b"/>
        <c:numFmt formatCode="ge" sourceLinked="1"/>
        <c:majorTickMark val="none"/>
        <c:minorTickMark val="none"/>
        <c:tickLblPos val="none"/>
        <c:crossAx val="116724096"/>
        <c:crosses val="autoZero"/>
        <c:auto val="1"/>
        <c:lblOffset val="100"/>
        <c:baseTimeUnit val="years"/>
      </c:dateAx>
      <c:valAx>
        <c:axId val="11672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72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37" zoomScaleNormal="100" workbookViewId="0">
      <selection activeCell="CA83" sqref="CA8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京都府　京丹後市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
        <v>121</v>
      </c>
      <c r="AE8" s="49"/>
      <c r="AF8" s="49"/>
      <c r="AG8" s="49"/>
      <c r="AH8" s="49"/>
      <c r="AI8" s="49"/>
      <c r="AJ8" s="49"/>
      <c r="AK8" s="4"/>
      <c r="AL8" s="50">
        <f>データ!S6</f>
        <v>56821</v>
      </c>
      <c r="AM8" s="50"/>
      <c r="AN8" s="50"/>
      <c r="AO8" s="50"/>
      <c r="AP8" s="50"/>
      <c r="AQ8" s="50"/>
      <c r="AR8" s="50"/>
      <c r="AS8" s="50"/>
      <c r="AT8" s="45">
        <f>データ!T6</f>
        <v>501.43</v>
      </c>
      <c r="AU8" s="45"/>
      <c r="AV8" s="45"/>
      <c r="AW8" s="45"/>
      <c r="AX8" s="45"/>
      <c r="AY8" s="45"/>
      <c r="AZ8" s="45"/>
      <c r="BA8" s="45"/>
      <c r="BB8" s="45">
        <f>データ!U6</f>
        <v>113.32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34.130000000000003</v>
      </c>
      <c r="Q10" s="45"/>
      <c r="R10" s="45"/>
      <c r="S10" s="45"/>
      <c r="T10" s="45"/>
      <c r="U10" s="45"/>
      <c r="V10" s="45"/>
      <c r="W10" s="45">
        <f>データ!Q6</f>
        <v>94.6</v>
      </c>
      <c r="X10" s="45"/>
      <c r="Y10" s="45"/>
      <c r="Z10" s="45"/>
      <c r="AA10" s="45"/>
      <c r="AB10" s="45"/>
      <c r="AC10" s="45"/>
      <c r="AD10" s="50">
        <f>データ!R6</f>
        <v>3137</v>
      </c>
      <c r="AE10" s="50"/>
      <c r="AF10" s="50"/>
      <c r="AG10" s="50"/>
      <c r="AH10" s="50"/>
      <c r="AI10" s="50"/>
      <c r="AJ10" s="50"/>
      <c r="AK10" s="2"/>
      <c r="AL10" s="50">
        <f>データ!V6</f>
        <v>19226</v>
      </c>
      <c r="AM10" s="50"/>
      <c r="AN10" s="50"/>
      <c r="AO10" s="50"/>
      <c r="AP10" s="50"/>
      <c r="AQ10" s="50"/>
      <c r="AR10" s="50"/>
      <c r="AS10" s="50"/>
      <c r="AT10" s="45">
        <f>データ!W6</f>
        <v>7.17</v>
      </c>
      <c r="AU10" s="45"/>
      <c r="AV10" s="45"/>
      <c r="AW10" s="45"/>
      <c r="AX10" s="45"/>
      <c r="AY10" s="45"/>
      <c r="AZ10" s="45"/>
      <c r="BA10" s="45"/>
      <c r="BB10" s="45">
        <f>データ!X6</f>
        <v>2681.45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122</v>
      </c>
      <c r="BM47" s="77"/>
      <c r="BN47" s="77"/>
      <c r="BO47" s="77"/>
      <c r="BP47" s="77"/>
      <c r="BQ47" s="77"/>
      <c r="BR47" s="77"/>
      <c r="BS47" s="77"/>
      <c r="BT47" s="77"/>
      <c r="BU47" s="77"/>
      <c r="BV47" s="77"/>
      <c r="BW47" s="77"/>
      <c r="BX47" s="77"/>
      <c r="BY47" s="77"/>
      <c r="BZ47" s="78"/>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9"/>
      <c r="BM48" s="77"/>
      <c r="BN48" s="77"/>
      <c r="BO48" s="77"/>
      <c r="BP48" s="77"/>
      <c r="BQ48" s="77"/>
      <c r="BR48" s="77"/>
      <c r="BS48" s="77"/>
      <c r="BT48" s="77"/>
      <c r="BU48" s="77"/>
      <c r="BV48" s="77"/>
      <c r="BW48" s="77"/>
      <c r="BX48" s="77"/>
      <c r="BY48" s="77"/>
      <c r="BZ48" s="78"/>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9"/>
      <c r="BM49" s="77"/>
      <c r="BN49" s="77"/>
      <c r="BO49" s="77"/>
      <c r="BP49" s="77"/>
      <c r="BQ49" s="77"/>
      <c r="BR49" s="77"/>
      <c r="BS49" s="77"/>
      <c r="BT49" s="77"/>
      <c r="BU49" s="77"/>
      <c r="BV49" s="77"/>
      <c r="BW49" s="77"/>
      <c r="BX49" s="77"/>
      <c r="BY49" s="77"/>
      <c r="BZ49" s="78"/>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9"/>
      <c r="BM50" s="77"/>
      <c r="BN50" s="77"/>
      <c r="BO50" s="77"/>
      <c r="BP50" s="77"/>
      <c r="BQ50" s="77"/>
      <c r="BR50" s="77"/>
      <c r="BS50" s="77"/>
      <c r="BT50" s="77"/>
      <c r="BU50" s="77"/>
      <c r="BV50" s="77"/>
      <c r="BW50" s="77"/>
      <c r="BX50" s="77"/>
      <c r="BY50" s="77"/>
      <c r="BZ50" s="78"/>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9"/>
      <c r="BM51" s="77"/>
      <c r="BN51" s="77"/>
      <c r="BO51" s="77"/>
      <c r="BP51" s="77"/>
      <c r="BQ51" s="77"/>
      <c r="BR51" s="77"/>
      <c r="BS51" s="77"/>
      <c r="BT51" s="77"/>
      <c r="BU51" s="77"/>
      <c r="BV51" s="77"/>
      <c r="BW51" s="77"/>
      <c r="BX51" s="77"/>
      <c r="BY51" s="77"/>
      <c r="BZ51" s="78"/>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9"/>
      <c r="BM52" s="77"/>
      <c r="BN52" s="77"/>
      <c r="BO52" s="77"/>
      <c r="BP52" s="77"/>
      <c r="BQ52" s="77"/>
      <c r="BR52" s="77"/>
      <c r="BS52" s="77"/>
      <c r="BT52" s="77"/>
      <c r="BU52" s="77"/>
      <c r="BV52" s="77"/>
      <c r="BW52" s="77"/>
      <c r="BX52" s="77"/>
      <c r="BY52" s="77"/>
      <c r="BZ52" s="78"/>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9"/>
      <c r="BM53" s="77"/>
      <c r="BN53" s="77"/>
      <c r="BO53" s="77"/>
      <c r="BP53" s="77"/>
      <c r="BQ53" s="77"/>
      <c r="BR53" s="77"/>
      <c r="BS53" s="77"/>
      <c r="BT53" s="77"/>
      <c r="BU53" s="77"/>
      <c r="BV53" s="77"/>
      <c r="BW53" s="77"/>
      <c r="BX53" s="77"/>
      <c r="BY53" s="77"/>
      <c r="BZ53" s="78"/>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9"/>
      <c r="BM54" s="77"/>
      <c r="BN54" s="77"/>
      <c r="BO54" s="77"/>
      <c r="BP54" s="77"/>
      <c r="BQ54" s="77"/>
      <c r="BR54" s="77"/>
      <c r="BS54" s="77"/>
      <c r="BT54" s="77"/>
      <c r="BU54" s="77"/>
      <c r="BV54" s="77"/>
      <c r="BW54" s="77"/>
      <c r="BX54" s="77"/>
      <c r="BY54" s="77"/>
      <c r="BZ54" s="78"/>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9"/>
      <c r="BM55" s="77"/>
      <c r="BN55" s="77"/>
      <c r="BO55" s="77"/>
      <c r="BP55" s="77"/>
      <c r="BQ55" s="77"/>
      <c r="BR55" s="77"/>
      <c r="BS55" s="77"/>
      <c r="BT55" s="77"/>
      <c r="BU55" s="77"/>
      <c r="BV55" s="77"/>
      <c r="BW55" s="77"/>
      <c r="BX55" s="77"/>
      <c r="BY55" s="77"/>
      <c r="BZ55" s="78"/>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9"/>
      <c r="BM56" s="77"/>
      <c r="BN56" s="77"/>
      <c r="BO56" s="77"/>
      <c r="BP56" s="77"/>
      <c r="BQ56" s="77"/>
      <c r="BR56" s="77"/>
      <c r="BS56" s="77"/>
      <c r="BT56" s="77"/>
      <c r="BU56" s="77"/>
      <c r="BV56" s="77"/>
      <c r="BW56" s="77"/>
      <c r="BX56" s="77"/>
      <c r="BY56" s="77"/>
      <c r="BZ56" s="78"/>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9"/>
      <c r="BM57" s="77"/>
      <c r="BN57" s="77"/>
      <c r="BO57" s="77"/>
      <c r="BP57" s="77"/>
      <c r="BQ57" s="77"/>
      <c r="BR57" s="77"/>
      <c r="BS57" s="77"/>
      <c r="BT57" s="77"/>
      <c r="BU57" s="77"/>
      <c r="BV57" s="77"/>
      <c r="BW57" s="77"/>
      <c r="BX57" s="77"/>
      <c r="BY57" s="77"/>
      <c r="BZ57" s="78"/>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9"/>
      <c r="BM58" s="77"/>
      <c r="BN58" s="77"/>
      <c r="BO58" s="77"/>
      <c r="BP58" s="77"/>
      <c r="BQ58" s="77"/>
      <c r="BR58" s="77"/>
      <c r="BS58" s="77"/>
      <c r="BT58" s="77"/>
      <c r="BU58" s="77"/>
      <c r="BV58" s="77"/>
      <c r="BW58" s="77"/>
      <c r="BX58" s="77"/>
      <c r="BY58" s="77"/>
      <c r="BZ58" s="78"/>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9"/>
      <c r="BM59" s="77"/>
      <c r="BN59" s="77"/>
      <c r="BO59" s="77"/>
      <c r="BP59" s="77"/>
      <c r="BQ59" s="77"/>
      <c r="BR59" s="77"/>
      <c r="BS59" s="77"/>
      <c r="BT59" s="77"/>
      <c r="BU59" s="77"/>
      <c r="BV59" s="77"/>
      <c r="BW59" s="77"/>
      <c r="BX59" s="77"/>
      <c r="BY59" s="77"/>
      <c r="BZ59" s="78"/>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9"/>
      <c r="BM60" s="77"/>
      <c r="BN60" s="77"/>
      <c r="BO60" s="77"/>
      <c r="BP60" s="77"/>
      <c r="BQ60" s="77"/>
      <c r="BR60" s="77"/>
      <c r="BS60" s="77"/>
      <c r="BT60" s="77"/>
      <c r="BU60" s="77"/>
      <c r="BV60" s="77"/>
      <c r="BW60" s="77"/>
      <c r="BX60" s="77"/>
      <c r="BY60" s="77"/>
      <c r="BZ60" s="78"/>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9"/>
      <c r="BM61" s="77"/>
      <c r="BN61" s="77"/>
      <c r="BO61" s="77"/>
      <c r="BP61" s="77"/>
      <c r="BQ61" s="77"/>
      <c r="BR61" s="77"/>
      <c r="BS61" s="77"/>
      <c r="BT61" s="77"/>
      <c r="BU61" s="77"/>
      <c r="BV61" s="77"/>
      <c r="BW61" s="77"/>
      <c r="BX61" s="77"/>
      <c r="BY61" s="77"/>
      <c r="BZ61" s="78"/>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9"/>
      <c r="BM62" s="77"/>
      <c r="BN62" s="77"/>
      <c r="BO62" s="77"/>
      <c r="BP62" s="77"/>
      <c r="BQ62" s="77"/>
      <c r="BR62" s="77"/>
      <c r="BS62" s="77"/>
      <c r="BT62" s="77"/>
      <c r="BU62" s="77"/>
      <c r="BV62" s="77"/>
      <c r="BW62" s="77"/>
      <c r="BX62" s="77"/>
      <c r="BY62" s="77"/>
      <c r="BZ62" s="78"/>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0"/>
      <c r="BM63" s="81"/>
      <c r="BN63" s="81"/>
      <c r="BO63" s="81"/>
      <c r="BP63" s="81"/>
      <c r="BQ63" s="81"/>
      <c r="BR63" s="81"/>
      <c r="BS63" s="81"/>
      <c r="BT63" s="81"/>
      <c r="BU63" s="81"/>
      <c r="BV63" s="81"/>
      <c r="BW63" s="81"/>
      <c r="BX63" s="81"/>
      <c r="BY63" s="81"/>
      <c r="BZ63" s="82"/>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83" t="s">
        <v>124</v>
      </c>
      <c r="BM66" s="84"/>
      <c r="BN66" s="84"/>
      <c r="BO66" s="84"/>
      <c r="BP66" s="84"/>
      <c r="BQ66" s="84"/>
      <c r="BR66" s="84"/>
      <c r="BS66" s="84"/>
      <c r="BT66" s="84"/>
      <c r="BU66" s="84"/>
      <c r="BV66" s="84"/>
      <c r="BW66" s="84"/>
      <c r="BX66" s="84"/>
      <c r="BY66" s="84"/>
      <c r="BZ66" s="85"/>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86"/>
      <c r="BM67" s="84"/>
      <c r="BN67" s="84"/>
      <c r="BO67" s="84"/>
      <c r="BP67" s="84"/>
      <c r="BQ67" s="84"/>
      <c r="BR67" s="84"/>
      <c r="BS67" s="84"/>
      <c r="BT67" s="84"/>
      <c r="BU67" s="84"/>
      <c r="BV67" s="84"/>
      <c r="BW67" s="84"/>
      <c r="BX67" s="84"/>
      <c r="BY67" s="84"/>
      <c r="BZ67" s="85"/>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86"/>
      <c r="BM68" s="84"/>
      <c r="BN68" s="84"/>
      <c r="BO68" s="84"/>
      <c r="BP68" s="84"/>
      <c r="BQ68" s="84"/>
      <c r="BR68" s="84"/>
      <c r="BS68" s="84"/>
      <c r="BT68" s="84"/>
      <c r="BU68" s="84"/>
      <c r="BV68" s="84"/>
      <c r="BW68" s="84"/>
      <c r="BX68" s="84"/>
      <c r="BY68" s="84"/>
      <c r="BZ68" s="85"/>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86"/>
      <c r="BM69" s="84"/>
      <c r="BN69" s="84"/>
      <c r="BO69" s="84"/>
      <c r="BP69" s="84"/>
      <c r="BQ69" s="84"/>
      <c r="BR69" s="84"/>
      <c r="BS69" s="84"/>
      <c r="BT69" s="84"/>
      <c r="BU69" s="84"/>
      <c r="BV69" s="84"/>
      <c r="BW69" s="84"/>
      <c r="BX69" s="84"/>
      <c r="BY69" s="84"/>
      <c r="BZ69" s="85"/>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86"/>
      <c r="BM70" s="84"/>
      <c r="BN70" s="84"/>
      <c r="BO70" s="84"/>
      <c r="BP70" s="84"/>
      <c r="BQ70" s="84"/>
      <c r="BR70" s="84"/>
      <c r="BS70" s="84"/>
      <c r="BT70" s="84"/>
      <c r="BU70" s="84"/>
      <c r="BV70" s="84"/>
      <c r="BW70" s="84"/>
      <c r="BX70" s="84"/>
      <c r="BY70" s="84"/>
      <c r="BZ70" s="85"/>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86"/>
      <c r="BM71" s="84"/>
      <c r="BN71" s="84"/>
      <c r="BO71" s="84"/>
      <c r="BP71" s="84"/>
      <c r="BQ71" s="84"/>
      <c r="BR71" s="84"/>
      <c r="BS71" s="84"/>
      <c r="BT71" s="84"/>
      <c r="BU71" s="84"/>
      <c r="BV71" s="84"/>
      <c r="BW71" s="84"/>
      <c r="BX71" s="84"/>
      <c r="BY71" s="84"/>
      <c r="BZ71" s="85"/>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86"/>
      <c r="BM72" s="84"/>
      <c r="BN72" s="84"/>
      <c r="BO72" s="84"/>
      <c r="BP72" s="84"/>
      <c r="BQ72" s="84"/>
      <c r="BR72" s="84"/>
      <c r="BS72" s="84"/>
      <c r="BT72" s="84"/>
      <c r="BU72" s="84"/>
      <c r="BV72" s="84"/>
      <c r="BW72" s="84"/>
      <c r="BX72" s="84"/>
      <c r="BY72" s="84"/>
      <c r="BZ72" s="85"/>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86"/>
      <c r="BM73" s="84"/>
      <c r="BN73" s="84"/>
      <c r="BO73" s="84"/>
      <c r="BP73" s="84"/>
      <c r="BQ73" s="84"/>
      <c r="BR73" s="84"/>
      <c r="BS73" s="84"/>
      <c r="BT73" s="84"/>
      <c r="BU73" s="84"/>
      <c r="BV73" s="84"/>
      <c r="BW73" s="84"/>
      <c r="BX73" s="84"/>
      <c r="BY73" s="84"/>
      <c r="BZ73" s="85"/>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86"/>
      <c r="BM74" s="84"/>
      <c r="BN74" s="84"/>
      <c r="BO74" s="84"/>
      <c r="BP74" s="84"/>
      <c r="BQ74" s="84"/>
      <c r="BR74" s="84"/>
      <c r="BS74" s="84"/>
      <c r="BT74" s="84"/>
      <c r="BU74" s="84"/>
      <c r="BV74" s="84"/>
      <c r="BW74" s="84"/>
      <c r="BX74" s="84"/>
      <c r="BY74" s="84"/>
      <c r="BZ74" s="85"/>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86"/>
      <c r="BM75" s="84"/>
      <c r="BN75" s="84"/>
      <c r="BO75" s="84"/>
      <c r="BP75" s="84"/>
      <c r="BQ75" s="84"/>
      <c r="BR75" s="84"/>
      <c r="BS75" s="84"/>
      <c r="BT75" s="84"/>
      <c r="BU75" s="84"/>
      <c r="BV75" s="84"/>
      <c r="BW75" s="84"/>
      <c r="BX75" s="84"/>
      <c r="BY75" s="84"/>
      <c r="BZ75" s="85"/>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86"/>
      <c r="BM76" s="84"/>
      <c r="BN76" s="84"/>
      <c r="BO76" s="84"/>
      <c r="BP76" s="84"/>
      <c r="BQ76" s="84"/>
      <c r="BR76" s="84"/>
      <c r="BS76" s="84"/>
      <c r="BT76" s="84"/>
      <c r="BU76" s="84"/>
      <c r="BV76" s="84"/>
      <c r="BW76" s="84"/>
      <c r="BX76" s="84"/>
      <c r="BY76" s="84"/>
      <c r="BZ76" s="85"/>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86"/>
      <c r="BM77" s="84"/>
      <c r="BN77" s="84"/>
      <c r="BO77" s="84"/>
      <c r="BP77" s="84"/>
      <c r="BQ77" s="84"/>
      <c r="BR77" s="84"/>
      <c r="BS77" s="84"/>
      <c r="BT77" s="84"/>
      <c r="BU77" s="84"/>
      <c r="BV77" s="84"/>
      <c r="BW77" s="84"/>
      <c r="BX77" s="84"/>
      <c r="BY77" s="84"/>
      <c r="BZ77" s="85"/>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86"/>
      <c r="BM78" s="84"/>
      <c r="BN78" s="84"/>
      <c r="BO78" s="84"/>
      <c r="BP78" s="84"/>
      <c r="BQ78" s="84"/>
      <c r="BR78" s="84"/>
      <c r="BS78" s="84"/>
      <c r="BT78" s="84"/>
      <c r="BU78" s="84"/>
      <c r="BV78" s="84"/>
      <c r="BW78" s="84"/>
      <c r="BX78" s="84"/>
      <c r="BY78" s="84"/>
      <c r="BZ78" s="85"/>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86"/>
      <c r="BM79" s="84"/>
      <c r="BN79" s="84"/>
      <c r="BO79" s="84"/>
      <c r="BP79" s="84"/>
      <c r="BQ79" s="84"/>
      <c r="BR79" s="84"/>
      <c r="BS79" s="84"/>
      <c r="BT79" s="84"/>
      <c r="BU79" s="84"/>
      <c r="BV79" s="84"/>
      <c r="BW79" s="84"/>
      <c r="BX79" s="84"/>
      <c r="BY79" s="84"/>
      <c r="BZ79" s="85"/>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86"/>
      <c r="BM80" s="84"/>
      <c r="BN80" s="84"/>
      <c r="BO80" s="84"/>
      <c r="BP80" s="84"/>
      <c r="BQ80" s="84"/>
      <c r="BR80" s="84"/>
      <c r="BS80" s="84"/>
      <c r="BT80" s="84"/>
      <c r="BU80" s="84"/>
      <c r="BV80" s="84"/>
      <c r="BW80" s="84"/>
      <c r="BX80" s="84"/>
      <c r="BY80" s="84"/>
      <c r="BZ80" s="85"/>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86"/>
      <c r="BM81" s="84"/>
      <c r="BN81" s="84"/>
      <c r="BO81" s="84"/>
      <c r="BP81" s="84"/>
      <c r="BQ81" s="84"/>
      <c r="BR81" s="84"/>
      <c r="BS81" s="84"/>
      <c r="BT81" s="84"/>
      <c r="BU81" s="84"/>
      <c r="BV81" s="84"/>
      <c r="BW81" s="84"/>
      <c r="BX81" s="84"/>
      <c r="BY81" s="84"/>
      <c r="BZ81" s="85"/>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91" t="s">
        <v>65</v>
      </c>
      <c r="I3" s="92"/>
      <c r="J3" s="92"/>
      <c r="K3" s="92"/>
      <c r="L3" s="92"/>
      <c r="M3" s="92"/>
      <c r="N3" s="92"/>
      <c r="O3" s="92"/>
      <c r="P3" s="92"/>
      <c r="Q3" s="92"/>
      <c r="R3" s="92"/>
      <c r="S3" s="92"/>
      <c r="T3" s="92"/>
      <c r="U3" s="92"/>
      <c r="V3" s="92"/>
      <c r="W3" s="92"/>
      <c r="X3" s="93"/>
      <c r="Y3" s="97" t="s">
        <v>66</v>
      </c>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c r="DI3" s="90" t="s">
        <v>67</v>
      </c>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c r="EO3" s="90"/>
    </row>
    <row r="4" spans="1:145">
      <c r="A4" s="28" t="s">
        <v>68</v>
      </c>
      <c r="B4" s="30"/>
      <c r="C4" s="30"/>
      <c r="D4" s="30"/>
      <c r="E4" s="30"/>
      <c r="F4" s="30"/>
      <c r="G4" s="30"/>
      <c r="H4" s="94"/>
      <c r="I4" s="95"/>
      <c r="J4" s="95"/>
      <c r="K4" s="95"/>
      <c r="L4" s="95"/>
      <c r="M4" s="95"/>
      <c r="N4" s="95"/>
      <c r="O4" s="95"/>
      <c r="P4" s="95"/>
      <c r="Q4" s="95"/>
      <c r="R4" s="95"/>
      <c r="S4" s="95"/>
      <c r="T4" s="95"/>
      <c r="U4" s="95"/>
      <c r="V4" s="95"/>
      <c r="W4" s="95"/>
      <c r="X4" s="96"/>
      <c r="Y4" s="90" t="s">
        <v>69</v>
      </c>
      <c r="Z4" s="90"/>
      <c r="AA4" s="90"/>
      <c r="AB4" s="90"/>
      <c r="AC4" s="90"/>
      <c r="AD4" s="90"/>
      <c r="AE4" s="90"/>
      <c r="AF4" s="90"/>
      <c r="AG4" s="90"/>
      <c r="AH4" s="90"/>
      <c r="AI4" s="90"/>
      <c r="AJ4" s="90" t="s">
        <v>70</v>
      </c>
      <c r="AK4" s="90"/>
      <c r="AL4" s="90"/>
      <c r="AM4" s="90"/>
      <c r="AN4" s="90"/>
      <c r="AO4" s="90"/>
      <c r="AP4" s="90"/>
      <c r="AQ4" s="90"/>
      <c r="AR4" s="90"/>
      <c r="AS4" s="90"/>
      <c r="AT4" s="90"/>
      <c r="AU4" s="90" t="s">
        <v>71</v>
      </c>
      <c r="AV4" s="90"/>
      <c r="AW4" s="90"/>
      <c r="AX4" s="90"/>
      <c r="AY4" s="90"/>
      <c r="AZ4" s="90"/>
      <c r="BA4" s="90"/>
      <c r="BB4" s="90"/>
      <c r="BC4" s="90"/>
      <c r="BD4" s="90"/>
      <c r="BE4" s="90"/>
      <c r="BF4" s="90" t="s">
        <v>72</v>
      </c>
      <c r="BG4" s="90"/>
      <c r="BH4" s="90"/>
      <c r="BI4" s="90"/>
      <c r="BJ4" s="90"/>
      <c r="BK4" s="90"/>
      <c r="BL4" s="90"/>
      <c r="BM4" s="90"/>
      <c r="BN4" s="90"/>
      <c r="BO4" s="90"/>
      <c r="BP4" s="90"/>
      <c r="BQ4" s="90" t="s">
        <v>73</v>
      </c>
      <c r="BR4" s="90"/>
      <c r="BS4" s="90"/>
      <c r="BT4" s="90"/>
      <c r="BU4" s="90"/>
      <c r="BV4" s="90"/>
      <c r="BW4" s="90"/>
      <c r="BX4" s="90"/>
      <c r="BY4" s="90"/>
      <c r="BZ4" s="90"/>
      <c r="CA4" s="90"/>
      <c r="CB4" s="90" t="s">
        <v>74</v>
      </c>
      <c r="CC4" s="90"/>
      <c r="CD4" s="90"/>
      <c r="CE4" s="90"/>
      <c r="CF4" s="90"/>
      <c r="CG4" s="90"/>
      <c r="CH4" s="90"/>
      <c r="CI4" s="90"/>
      <c r="CJ4" s="90"/>
      <c r="CK4" s="90"/>
      <c r="CL4" s="90"/>
      <c r="CM4" s="90" t="s">
        <v>75</v>
      </c>
      <c r="CN4" s="90"/>
      <c r="CO4" s="90"/>
      <c r="CP4" s="90"/>
      <c r="CQ4" s="90"/>
      <c r="CR4" s="90"/>
      <c r="CS4" s="90"/>
      <c r="CT4" s="90"/>
      <c r="CU4" s="90"/>
      <c r="CV4" s="90"/>
      <c r="CW4" s="90"/>
      <c r="CX4" s="90" t="s">
        <v>76</v>
      </c>
      <c r="CY4" s="90"/>
      <c r="CZ4" s="90"/>
      <c r="DA4" s="90"/>
      <c r="DB4" s="90"/>
      <c r="DC4" s="90"/>
      <c r="DD4" s="90"/>
      <c r="DE4" s="90"/>
      <c r="DF4" s="90"/>
      <c r="DG4" s="90"/>
      <c r="DH4" s="90"/>
      <c r="DI4" s="90" t="s">
        <v>77</v>
      </c>
      <c r="DJ4" s="90"/>
      <c r="DK4" s="90"/>
      <c r="DL4" s="90"/>
      <c r="DM4" s="90"/>
      <c r="DN4" s="90"/>
      <c r="DO4" s="90"/>
      <c r="DP4" s="90"/>
      <c r="DQ4" s="90"/>
      <c r="DR4" s="90"/>
      <c r="DS4" s="90"/>
      <c r="DT4" s="90" t="s">
        <v>78</v>
      </c>
      <c r="DU4" s="90"/>
      <c r="DV4" s="90"/>
      <c r="DW4" s="90"/>
      <c r="DX4" s="90"/>
      <c r="DY4" s="90"/>
      <c r="DZ4" s="90"/>
      <c r="EA4" s="90"/>
      <c r="EB4" s="90"/>
      <c r="EC4" s="90"/>
      <c r="ED4" s="90"/>
      <c r="EE4" s="90" t="s">
        <v>79</v>
      </c>
      <c r="EF4" s="90"/>
      <c r="EG4" s="90"/>
      <c r="EH4" s="90"/>
      <c r="EI4" s="90"/>
      <c r="EJ4" s="90"/>
      <c r="EK4" s="90"/>
      <c r="EL4" s="90"/>
      <c r="EM4" s="90"/>
      <c r="EN4" s="90"/>
      <c r="EO4" s="90"/>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262129</v>
      </c>
      <c r="D6" s="33">
        <f t="shared" si="3"/>
        <v>47</v>
      </c>
      <c r="E6" s="33">
        <f t="shared" si="3"/>
        <v>17</v>
      </c>
      <c r="F6" s="33">
        <f t="shared" si="3"/>
        <v>1</v>
      </c>
      <c r="G6" s="33">
        <f t="shared" si="3"/>
        <v>0</v>
      </c>
      <c r="H6" s="33" t="str">
        <f t="shared" si="3"/>
        <v>京都府　京丹後市</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34.130000000000003</v>
      </c>
      <c r="Q6" s="34">
        <f t="shared" si="3"/>
        <v>94.6</v>
      </c>
      <c r="R6" s="34">
        <f t="shared" si="3"/>
        <v>3137</v>
      </c>
      <c r="S6" s="34">
        <f t="shared" si="3"/>
        <v>56821</v>
      </c>
      <c r="T6" s="34">
        <f t="shared" si="3"/>
        <v>501.43</v>
      </c>
      <c r="U6" s="34">
        <f t="shared" si="3"/>
        <v>113.32</v>
      </c>
      <c r="V6" s="34">
        <f t="shared" si="3"/>
        <v>19226</v>
      </c>
      <c r="W6" s="34">
        <f t="shared" si="3"/>
        <v>7.17</v>
      </c>
      <c r="X6" s="34">
        <f t="shared" si="3"/>
        <v>2681.45</v>
      </c>
      <c r="Y6" s="35">
        <f>IF(Y7="",NA(),Y7)</f>
        <v>49.88</v>
      </c>
      <c r="Z6" s="35">
        <f t="shared" ref="Z6:AH6" si="4">IF(Z7="",NA(),Z7)</f>
        <v>50.13</v>
      </c>
      <c r="AA6" s="35">
        <f t="shared" si="4"/>
        <v>36.369999999999997</v>
      </c>
      <c r="AB6" s="35">
        <f t="shared" si="4"/>
        <v>36.21</v>
      </c>
      <c r="AC6" s="35">
        <f t="shared" si="4"/>
        <v>34.33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7364.61</v>
      </c>
      <c r="BG6" s="35">
        <f t="shared" ref="BG6:BO6" si="7">IF(BG7="",NA(),BG7)</f>
        <v>7204.24</v>
      </c>
      <c r="BH6" s="35">
        <f t="shared" si="7"/>
        <v>6335.59</v>
      </c>
      <c r="BI6" s="35">
        <f t="shared" si="7"/>
        <v>6026.01</v>
      </c>
      <c r="BJ6" s="35">
        <f t="shared" si="7"/>
        <v>7503.01</v>
      </c>
      <c r="BK6" s="35">
        <f t="shared" si="7"/>
        <v>1574.53</v>
      </c>
      <c r="BL6" s="35">
        <f t="shared" si="7"/>
        <v>1506.51</v>
      </c>
      <c r="BM6" s="35">
        <f t="shared" si="7"/>
        <v>1315.67</v>
      </c>
      <c r="BN6" s="35">
        <f t="shared" si="7"/>
        <v>1240.1600000000001</v>
      </c>
      <c r="BO6" s="35">
        <f t="shared" si="7"/>
        <v>1111.31</v>
      </c>
      <c r="BP6" s="34" t="str">
        <f>IF(BP7="","",IF(BP7="-","【-】","【"&amp;SUBSTITUTE(TEXT(BP7,"#,##0.00"),"-","△")&amp;"】"))</f>
        <v>【728.30】</v>
      </c>
      <c r="BQ6" s="35">
        <f>IF(BQ7="",NA(),BQ7)</f>
        <v>21.61</v>
      </c>
      <c r="BR6" s="35">
        <f t="shared" ref="BR6:BZ6" si="8">IF(BR7="",NA(),BR7)</f>
        <v>21.94</v>
      </c>
      <c r="BS6" s="35">
        <f t="shared" si="8"/>
        <v>24.29</v>
      </c>
      <c r="BT6" s="35">
        <f t="shared" si="8"/>
        <v>26.64</v>
      </c>
      <c r="BU6" s="35">
        <f t="shared" si="8"/>
        <v>28.15</v>
      </c>
      <c r="BV6" s="35">
        <f t="shared" si="8"/>
        <v>57.36</v>
      </c>
      <c r="BW6" s="35">
        <f t="shared" si="8"/>
        <v>57.33</v>
      </c>
      <c r="BX6" s="35">
        <f t="shared" si="8"/>
        <v>60.78</v>
      </c>
      <c r="BY6" s="35">
        <f t="shared" si="8"/>
        <v>60.17</v>
      </c>
      <c r="BZ6" s="35">
        <f t="shared" si="8"/>
        <v>75.540000000000006</v>
      </c>
      <c r="CA6" s="34" t="str">
        <f>IF(CA7="","",IF(CA7="-","【-】","【"&amp;SUBSTITUTE(TEXT(CA7,"#,##0.00"),"-","△")&amp;"】"))</f>
        <v>【100.04】</v>
      </c>
      <c r="CB6" s="35">
        <f>IF(CB7="",NA(),CB7)</f>
        <v>649.11</v>
      </c>
      <c r="CC6" s="35">
        <f t="shared" ref="CC6:CK6" si="9">IF(CC7="",NA(),CC7)</f>
        <v>637.67999999999995</v>
      </c>
      <c r="CD6" s="35">
        <f t="shared" si="9"/>
        <v>643.25</v>
      </c>
      <c r="CE6" s="35">
        <f t="shared" si="9"/>
        <v>596.24</v>
      </c>
      <c r="CF6" s="35">
        <f t="shared" si="9"/>
        <v>564.80999999999995</v>
      </c>
      <c r="CG6" s="35">
        <f t="shared" si="9"/>
        <v>279.91000000000003</v>
      </c>
      <c r="CH6" s="35">
        <f t="shared" si="9"/>
        <v>284.52999999999997</v>
      </c>
      <c r="CI6" s="35">
        <f t="shared" si="9"/>
        <v>276.26</v>
      </c>
      <c r="CJ6" s="35">
        <f t="shared" si="9"/>
        <v>281.52999999999997</v>
      </c>
      <c r="CK6" s="35">
        <f t="shared" si="9"/>
        <v>207.96</v>
      </c>
      <c r="CL6" s="34" t="str">
        <f>IF(CL7="","",IF(CL7="-","【-】","【"&amp;SUBSTITUTE(TEXT(CL7,"#,##0.00"),"-","△")&amp;"】"))</f>
        <v>【137.82】</v>
      </c>
      <c r="CM6" s="35">
        <f>IF(CM7="",NA(),CM7)</f>
        <v>32.520000000000003</v>
      </c>
      <c r="CN6" s="35">
        <f t="shared" ref="CN6:CV6" si="10">IF(CN7="",NA(),CN7)</f>
        <v>34.14</v>
      </c>
      <c r="CO6" s="35">
        <f t="shared" si="10"/>
        <v>36.39</v>
      </c>
      <c r="CP6" s="35">
        <f t="shared" si="10"/>
        <v>37.700000000000003</v>
      </c>
      <c r="CQ6" s="35">
        <f t="shared" si="10"/>
        <v>35.92</v>
      </c>
      <c r="CR6" s="35">
        <f t="shared" si="10"/>
        <v>40.07</v>
      </c>
      <c r="CS6" s="35">
        <f t="shared" si="10"/>
        <v>39.92</v>
      </c>
      <c r="CT6" s="35">
        <f t="shared" si="10"/>
        <v>41.63</v>
      </c>
      <c r="CU6" s="35">
        <f t="shared" si="10"/>
        <v>44.89</v>
      </c>
      <c r="CV6" s="35">
        <f t="shared" si="10"/>
        <v>53.51</v>
      </c>
      <c r="CW6" s="34" t="str">
        <f>IF(CW7="","",IF(CW7="-","【-】","【"&amp;SUBSTITUTE(TEXT(CW7,"#,##0.00"),"-","△")&amp;"】"))</f>
        <v>【60.09】</v>
      </c>
      <c r="CX6" s="35">
        <f>IF(CX7="",NA(),CX7)</f>
        <v>43.39</v>
      </c>
      <c r="CY6" s="35">
        <f t="shared" ref="CY6:DG6" si="11">IF(CY7="",NA(),CY7)</f>
        <v>45.12</v>
      </c>
      <c r="CZ6" s="35">
        <f t="shared" si="11"/>
        <v>45.81</v>
      </c>
      <c r="DA6" s="35">
        <f t="shared" si="11"/>
        <v>48.41</v>
      </c>
      <c r="DB6" s="35">
        <f t="shared" si="11"/>
        <v>50.58</v>
      </c>
      <c r="DC6" s="35">
        <f t="shared" si="11"/>
        <v>66</v>
      </c>
      <c r="DD6" s="35">
        <f t="shared" si="11"/>
        <v>65.86</v>
      </c>
      <c r="DE6" s="35">
        <f t="shared" si="11"/>
        <v>66.33</v>
      </c>
      <c r="DF6" s="35">
        <f t="shared" si="11"/>
        <v>64.89</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0.19</v>
      </c>
      <c r="EL6" s="35">
        <f t="shared" si="14"/>
        <v>0.16</v>
      </c>
      <c r="EM6" s="35">
        <f t="shared" si="14"/>
        <v>0.33</v>
      </c>
      <c r="EN6" s="35">
        <f t="shared" si="14"/>
        <v>0.15</v>
      </c>
      <c r="EO6" s="34" t="str">
        <f>IF(EO7="","",IF(EO7="-","【-】","【"&amp;SUBSTITUTE(TEXT(EO7,"#,##0.00"),"-","△")&amp;"】"))</f>
        <v>【0.27】</v>
      </c>
    </row>
    <row r="7" spans="1:145" s="36" customFormat="1">
      <c r="A7" s="28"/>
      <c r="B7" s="37">
        <v>2016</v>
      </c>
      <c r="C7" s="37">
        <v>262129</v>
      </c>
      <c r="D7" s="37">
        <v>47</v>
      </c>
      <c r="E7" s="37">
        <v>17</v>
      </c>
      <c r="F7" s="37">
        <v>1</v>
      </c>
      <c r="G7" s="37">
        <v>0</v>
      </c>
      <c r="H7" s="37" t="s">
        <v>109</v>
      </c>
      <c r="I7" s="37" t="s">
        <v>110</v>
      </c>
      <c r="J7" s="37" t="s">
        <v>111</v>
      </c>
      <c r="K7" s="37" t="s">
        <v>112</v>
      </c>
      <c r="L7" s="37" t="s">
        <v>113</v>
      </c>
      <c r="M7" s="37"/>
      <c r="N7" s="38" t="s">
        <v>114</v>
      </c>
      <c r="O7" s="38" t="s">
        <v>115</v>
      </c>
      <c r="P7" s="38">
        <v>34.130000000000003</v>
      </c>
      <c r="Q7" s="38">
        <v>94.6</v>
      </c>
      <c r="R7" s="38">
        <v>3137</v>
      </c>
      <c r="S7" s="38">
        <v>56821</v>
      </c>
      <c r="T7" s="38">
        <v>501.43</v>
      </c>
      <c r="U7" s="38">
        <v>113.32</v>
      </c>
      <c r="V7" s="38">
        <v>19226</v>
      </c>
      <c r="W7" s="38">
        <v>7.17</v>
      </c>
      <c r="X7" s="38">
        <v>2681.45</v>
      </c>
      <c r="Y7" s="38">
        <v>49.88</v>
      </c>
      <c r="Z7" s="38">
        <v>50.13</v>
      </c>
      <c r="AA7" s="38">
        <v>36.369999999999997</v>
      </c>
      <c r="AB7" s="38">
        <v>36.21</v>
      </c>
      <c r="AC7" s="38">
        <v>34.33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7364.61</v>
      </c>
      <c r="BG7" s="38">
        <v>7204.24</v>
      </c>
      <c r="BH7" s="38">
        <v>6335.59</v>
      </c>
      <c r="BI7" s="38">
        <v>6026.01</v>
      </c>
      <c r="BJ7" s="38">
        <v>7503.01</v>
      </c>
      <c r="BK7" s="38">
        <v>1574.53</v>
      </c>
      <c r="BL7" s="38">
        <v>1506.51</v>
      </c>
      <c r="BM7" s="38">
        <v>1315.67</v>
      </c>
      <c r="BN7" s="38">
        <v>1240.1600000000001</v>
      </c>
      <c r="BO7" s="38">
        <v>1111.31</v>
      </c>
      <c r="BP7" s="38">
        <v>728.3</v>
      </c>
      <c r="BQ7" s="38">
        <v>21.61</v>
      </c>
      <c r="BR7" s="38">
        <v>21.94</v>
      </c>
      <c r="BS7" s="38">
        <v>24.29</v>
      </c>
      <c r="BT7" s="38">
        <v>26.64</v>
      </c>
      <c r="BU7" s="38">
        <v>28.15</v>
      </c>
      <c r="BV7" s="38">
        <v>57.36</v>
      </c>
      <c r="BW7" s="38">
        <v>57.33</v>
      </c>
      <c r="BX7" s="38">
        <v>60.78</v>
      </c>
      <c r="BY7" s="38">
        <v>60.17</v>
      </c>
      <c r="BZ7" s="38">
        <v>75.540000000000006</v>
      </c>
      <c r="CA7" s="38">
        <v>100.04</v>
      </c>
      <c r="CB7" s="38">
        <v>649.11</v>
      </c>
      <c r="CC7" s="38">
        <v>637.67999999999995</v>
      </c>
      <c r="CD7" s="38">
        <v>643.25</v>
      </c>
      <c r="CE7" s="38">
        <v>596.24</v>
      </c>
      <c r="CF7" s="38">
        <v>564.80999999999995</v>
      </c>
      <c r="CG7" s="38">
        <v>279.91000000000003</v>
      </c>
      <c r="CH7" s="38">
        <v>284.52999999999997</v>
      </c>
      <c r="CI7" s="38">
        <v>276.26</v>
      </c>
      <c r="CJ7" s="38">
        <v>281.52999999999997</v>
      </c>
      <c r="CK7" s="38">
        <v>207.96</v>
      </c>
      <c r="CL7" s="38">
        <v>137.82</v>
      </c>
      <c r="CM7" s="38">
        <v>32.520000000000003</v>
      </c>
      <c r="CN7" s="38">
        <v>34.14</v>
      </c>
      <c r="CO7" s="38">
        <v>36.39</v>
      </c>
      <c r="CP7" s="38">
        <v>37.700000000000003</v>
      </c>
      <c r="CQ7" s="38">
        <v>35.92</v>
      </c>
      <c r="CR7" s="38">
        <v>40.07</v>
      </c>
      <c r="CS7" s="38">
        <v>39.92</v>
      </c>
      <c r="CT7" s="38">
        <v>41.63</v>
      </c>
      <c r="CU7" s="38">
        <v>44.89</v>
      </c>
      <c r="CV7" s="38">
        <v>53.51</v>
      </c>
      <c r="CW7" s="38">
        <v>60.09</v>
      </c>
      <c r="CX7" s="38">
        <v>43.39</v>
      </c>
      <c r="CY7" s="38">
        <v>45.12</v>
      </c>
      <c r="CZ7" s="38">
        <v>45.81</v>
      </c>
      <c r="DA7" s="38">
        <v>48.41</v>
      </c>
      <c r="DB7" s="38">
        <v>50.58</v>
      </c>
      <c r="DC7" s="38">
        <v>66</v>
      </c>
      <c r="DD7" s="38">
        <v>65.86</v>
      </c>
      <c r="DE7" s="38">
        <v>66.33</v>
      </c>
      <c r="DF7" s="38">
        <v>64.89</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0.19</v>
      </c>
      <c r="EL7" s="38">
        <v>0.16</v>
      </c>
      <c r="EM7" s="38">
        <v>0.33</v>
      </c>
      <c r="EN7" s="38">
        <v>0.15</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平林 洋二</cp:lastModifiedBy>
  <cp:lastPrinted>2018-02-08T00:28:39Z</cp:lastPrinted>
  <dcterms:modified xsi:type="dcterms:W3CDTF">2018-02-14T02:29:39Z</dcterms:modified>
</cp:coreProperties>
</file>