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YkJbCZF7BJgowDw+kJZDpiK+o/+0Gtw0xtQOOsm0Lxj2cyMnp4+g0HAUypvMwMxIHgpxoeVpFKhQSAbQ4M7gEg==" workbookSaltValue="bvqrRPBidwfm5U7jC/Mzwg=="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I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<sst xmlns="http://schemas.openxmlformats.org/spreadsheetml/2006/main" count="240" uniqueCount="125">
  <si>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</si>
  <si>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</si>
  <si>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</si>
  <si>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</si>
  <si>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</si>
  <si>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</si>
  <si>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</si>
  <si>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</si>
  <si>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</si>
  <si>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</si>
  <si>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</si>
  <si>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</si>
  <si>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</si>
  <si>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</si>
  <si>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</si>
  <si>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</si>
  <si>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</si>
  <si>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</si>
  <si>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</si>
  <si>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</si>
  <si>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</si>
  <si>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</si>
  <si>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</si>
  <si>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</si>
  <si>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</si>
  <si>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</si>
  <si>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</si>
  <si>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</si>
  <si>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</si>
  <si>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</si>
  <si>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</si>
  <si>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</si>
  <si>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</si>
  <si>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</si>
  <si>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</si>
  <si>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</si>
  <si>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</si>
  <si>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</si>
  <si>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</si>
  <si>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</si>
  <si>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</si>
  <si>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</si>
  <si>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</si>
  <si>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</si>
  <si>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</si>
  <si>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</si>
  <si>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</si>
  <si>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</si>
  <si>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</si>
  <si>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</si>
  <si>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</si>
  <si>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</si>
  <si>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</si>
  <si>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</si>
  <si>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</si>
  <si>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</si>
  <si>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</si>
  <si>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</si>
  <si>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</si>
  <si>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</si>
  <si>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</si>
  <si>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</si>
  <si>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</si>
  <si>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</si>
  <si>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</si>
  <si>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</si>
  <si>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</si>
  <si>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</si>
  <si>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</si>
  <si>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</si>
  <si>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</si>
  <si>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</si>
  <si>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</si>
  <si>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</si>
  <si>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</si>
  <si>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</si>
  <si>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</si>
  <si>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</si>
  <si>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</si>
  <si>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</si>
  <si>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</si>
  <si>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</si>
  <si>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</si>
  <si>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</si>
  <si>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</si>
  <si>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</si>
  <si>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</si>
  <si>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</si>
  <si>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</si>
  <si>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</si>
  <si>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</si>
  <si>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</si>
  <si>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</si>
  <si>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</si>
  <si>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</si>
  <si>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</si>
  <si>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</si>
  <si>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</si>
  <si>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</si>
  <si>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</si>
  <si>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</si>
  <si>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</si>
  <si>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</si>
  <si>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</si>
  <si>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</si>
  <si>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</si>
  <si>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</si>
  <si>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</si>
  <si>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</si>
  <si>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京田辺市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</si>
  <si>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</si>
  <si>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</si>
  <si>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</si>
  <si>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</si>
  <si>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</si>
  <si>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</si>
  <si>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</si>
  <si>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</si>
  <si>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</si>
  <si>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</si>
  <si>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</si>
  <si>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老朽管の改善については、現在未着手です。</t>
    <rPh sb="0" eb="2">
      <t>ロウキュウ</t>
    </rPh>
    <rPh sb="2" eb="3">
      <t>カン</t>
    </rPh>
    <rPh sb="4" eb="6">
      <t>カイゼン</t>
    </rPh>
    <rPh sb="12" eb="14">
      <t>ゲンザイ</t>
    </rPh>
    <rPh sb="14" eb="17">
      <t>ミチャクシュ</t>
    </rPh>
    <phoneticPr fontId="7"/>
  </si>
  <si>
    <r>
      <t>　</t>
    </r>
    <r>
      <rPr>
        <sz val="11"/>
        <rFont val="ＭＳ ゴシック"/>
        <family val="3"/>
        <charset val="128"/>
      </rPr>
      <t>平成28年度の経費回収率が30.09％と汚水処理費用を集落排水利用者からの使用料で回収できていないという赤字経営の状況にあり、収支不足は一般会計繰入金で補填する状況が続いています。　　　　　　　　　　　　　　　　　　　　　　　　　　　　　　　　　　　　　　　　　　　　　　　　　　　　　　　　　　　　 
　また、集落排水施設等の整備費を賄うための企業債残高が償還のピークは過ぎたものの高く、経営上の課題となっています。　　　　　　　　　　　　　　　　　　　　　　　　　　　　　　　　　　　　　　　　　　　　　　　　　　　　　　　　　　　　　　　　　　　　　　　　　　　　　　　　　　　　　　　　　　　　　　　　　　　　　　　　　　　　　　　　　　　　
　今後は管路施設等の更新に伴う投資が増加する一方で、使用料収入の減少が懸念されることから経営はいっそう厳しさを増すことが予想されます。安定かつ継続的に集落排水サービスを提供するため、収益構造の見直しなど早期の経営改善が必要となっています。  　　</t>
    </r>
    <rPh sb="1" eb="3">
      <t>ヘイセイ</t>
    </rPh>
    <rPh sb="5" eb="7">
      <t>ネンド</t>
    </rPh>
    <rPh sb="8" eb="10">
      <t>ケイヒ</t>
    </rPh>
    <rPh sb="10" eb="13">
      <t>カイシュウリツ</t>
    </rPh>
    <rPh sb="21" eb="23">
      <t>オスイ</t>
    </rPh>
    <rPh sb="23" eb="25">
      <t>ショリ</t>
    </rPh>
    <rPh sb="25" eb="27">
      <t>ヒヨウ</t>
    </rPh>
    <rPh sb="28" eb="30">
      <t>シュウラク</t>
    </rPh>
    <rPh sb="30" eb="32">
      <t>ハイスイ</t>
    </rPh>
    <rPh sb="32" eb="35">
      <t>リヨウシャ</t>
    </rPh>
    <rPh sb="38" eb="41">
      <t>シヨウリョウ</t>
    </rPh>
    <rPh sb="42" eb="44">
      <t>カイシュウ</t>
    </rPh>
    <rPh sb="53" eb="55">
      <t>アカジ</t>
    </rPh>
    <rPh sb="55" eb="57">
      <t>ケイエイ</t>
    </rPh>
    <rPh sb="58" eb="60">
      <t>ジョウキョウ</t>
    </rPh>
    <rPh sb="64" eb="66">
      <t>シュウシ</t>
    </rPh>
    <rPh sb="66" eb="68">
      <t>フソク</t>
    </rPh>
    <rPh sb="69" eb="71">
      <t>イッパン</t>
    </rPh>
    <rPh sb="71" eb="73">
      <t>カイケイ</t>
    </rPh>
    <rPh sb="73" eb="76">
      <t>クリイレキン</t>
    </rPh>
    <rPh sb="77" eb="79">
      <t>ホテン</t>
    </rPh>
    <rPh sb="81" eb="83">
      <t>ジョウキョウ</t>
    </rPh>
    <rPh sb="84" eb="85">
      <t>ツヅ</t>
    </rPh>
    <rPh sb="157" eb="159">
      <t>シュウラク</t>
    </rPh>
    <rPh sb="159" eb="161">
      <t>ハイスイ</t>
    </rPh>
    <rPh sb="161" eb="163">
      <t>シセツ</t>
    </rPh>
    <rPh sb="163" eb="164">
      <t>トウ</t>
    </rPh>
    <rPh sb="165" eb="168">
      <t>セイビヒ</t>
    </rPh>
    <rPh sb="169" eb="170">
      <t>マカナ</t>
    </rPh>
    <rPh sb="174" eb="177">
      <t>キギョウサイ</t>
    </rPh>
    <rPh sb="177" eb="179">
      <t>ザンダカ</t>
    </rPh>
    <rPh sb="180" eb="182">
      <t>ショウカン</t>
    </rPh>
    <rPh sb="187" eb="188">
      <t>ス</t>
    </rPh>
    <rPh sb="193" eb="194">
      <t>タカ</t>
    </rPh>
    <rPh sb="196" eb="199">
      <t>ケイエイジョウ</t>
    </rPh>
    <rPh sb="200" eb="202">
      <t>カダイ</t>
    </rPh>
    <rPh sb="328" eb="330">
      <t>コンゴ</t>
    </rPh>
    <rPh sb="331" eb="333">
      <t>カンロ</t>
    </rPh>
    <rPh sb="333" eb="335">
      <t>シセツ</t>
    </rPh>
    <rPh sb="335" eb="336">
      <t>トウ</t>
    </rPh>
    <rPh sb="337" eb="339">
      <t>コウシン</t>
    </rPh>
    <rPh sb="340" eb="341">
      <t>トモナ</t>
    </rPh>
    <rPh sb="342" eb="344">
      <t>トウシ</t>
    </rPh>
    <rPh sb="345" eb="347">
      <t>ゾウカ</t>
    </rPh>
    <rPh sb="349" eb="351">
      <t>イッポウ</t>
    </rPh>
    <rPh sb="353" eb="356">
      <t>シヨウリョウ</t>
    </rPh>
    <rPh sb="356" eb="358">
      <t>シュウニュウ</t>
    </rPh>
    <rPh sb="359" eb="361">
      <t>ゲンショウ</t>
    </rPh>
    <rPh sb="362" eb="364">
      <t>ケネン</t>
    </rPh>
    <rPh sb="371" eb="373">
      <t>ケイエイ</t>
    </rPh>
    <rPh sb="378" eb="379">
      <t>キビ</t>
    </rPh>
    <rPh sb="382" eb="383">
      <t>マス</t>
    </rPh>
    <rPh sb="387" eb="389">
      <t>ヨソウ</t>
    </rPh>
    <rPh sb="394" eb="396">
      <t>アンテイ</t>
    </rPh>
    <rPh sb="398" eb="401">
      <t>ケイゾクテキ</t>
    </rPh>
    <rPh sb="402" eb="404">
      <t>シュウラク</t>
    </rPh>
    <rPh sb="404" eb="406">
      <t>ハイスイ</t>
    </rPh>
    <rPh sb="411" eb="413">
      <t>テイキョウ</t>
    </rPh>
    <rPh sb="418" eb="420">
      <t>シュウエキ</t>
    </rPh>
    <rPh sb="420" eb="422">
      <t>コウゾウ</t>
    </rPh>
    <rPh sb="423" eb="425">
      <t>ミナオ</t>
    </rPh>
    <rPh sb="428" eb="430">
      <t>ソウキ</t>
    </rPh>
    <rPh sb="436" eb="438">
      <t>ヒツヨウ</t>
    </rPh>
    <phoneticPr fontId="7"/>
  </si>
  <si>
    <t>非設置</t>
    <rPh sb="0" eb="1">
      <t>ヒ</t>
    </rPh>
    <rPh sb="1" eb="3">
      <t>セッチ</t>
    </rPh>
    <phoneticPr fontId="4"/>
  </si>
  <si>
    <t>①平成28年度の収益的収支比率は81.60％で、支払利息の減に伴い収支が1.17％改善しました。しかし、処理区域内人口の減少に伴い、使用料収入は減少しており、一般会計繰入金に依存する状況が続いています。　　　　　　　　　　　　　　　　　　　　　　　　　　　　　　　　　　　　　　　　　　　　　　　　　　　　　　　　④平成28年度の企業債残高対事業規模比率は1,413.96％で239.56％改善しています。事業整備の完了に伴い企業債残高のピークは過ぎたものの類似団体平均値より高い状況が続いており、経営上の大きな負担となっています。　　　　　　　　　　　　　　　　　　　　　　　　　　　　　　　　　　　　　　　　　　　　　　　　　　　　　　　　　　　　　　　　　　　　　　　　　　　　　　　　　　⑤平成28年度の経費回収率は30.09％で、処理区域内人口の減少に伴う使用料収入の減により、前年度より4.51％悪化しました。使用料単価が安価であることから必要経費を使用料収入で賄えない状況が続いています。 　　　　　　　　　　　　　　　　　　　　　　　　　　　　　　　　　　　　　　　　　　　　　　　　　　　　　　　　　　　　　　　　　　　　　　　　　　　　　　　　　　　　　　　　　　　　　　　　　　　　　　　　⑥平成28年度の汚水処理原価は709.61円で、汚水処理費用の増加により124.77円増加しました。これは農業集落排水事業で１名分の人件費を見込むようになったためと施設の利用が低迷する中で、汚水量の大小にかかわらず汚水処理費用がかかるためです。　　　　　　　　　　　　　　　　　　　　　　　　　　　　　　　　　　　　　　　　　　　　　　　　　　　　　　　　　　　　　　　　　　　　　　　　　　　　　　　　　　　　　　　　⑦平成28年度の施設利用率は38.57％で、処理区域内人口の減少に伴う汚水量の減少により1.93％悪化いたしました。施設が過大で効率的に利用していない状況が続いています。　　　　　　　　　　　　　　　　　　　　　　　　　　　　　　　　　　　　　　　　　　　　　　　　　　　　　　　　　　　　　　　　　　　　　　　　　　　　　　⑧平成28年度の水洗化率は97.91％で、世帯の減少等により0.23％増となりました。地域の水質を守るという観点から類似団体平均値より高い水洗化率となっています。　　　　　　　　　　　　　　　　　　　　　　　　　　　　　　　　　　　　　　　　　　　　　　　　　　　　　　　　　　　　　　　　　　　　　　　　</t>
    <rPh sb="1" eb="3">
      <t>ヘイセイ</t>
    </rPh>
    <rPh sb="5" eb="7">
      <t>ネンド</t>
    </rPh>
    <rPh sb="8" eb="11">
      <t>シュウエキテキ</t>
    </rPh>
    <rPh sb="11" eb="13">
      <t>シュウシ</t>
    </rPh>
    <rPh sb="13" eb="15">
      <t>ヒリツ</t>
    </rPh>
    <rPh sb="24" eb="26">
      <t>シハライ</t>
    </rPh>
    <rPh sb="26" eb="28">
      <t>リソク</t>
    </rPh>
    <rPh sb="29" eb="30">
      <t>ゲン</t>
    </rPh>
    <rPh sb="31" eb="32">
      <t>トモナ</t>
    </rPh>
    <rPh sb="33" eb="35">
      <t>シュウシ</t>
    </rPh>
    <rPh sb="41" eb="43">
      <t>カイゼン</t>
    </rPh>
    <rPh sb="52" eb="54">
      <t>ショリ</t>
    </rPh>
    <rPh sb="54" eb="57">
      <t>クイキナイ</t>
    </rPh>
    <rPh sb="57" eb="59">
      <t>ジンコウ</t>
    </rPh>
    <rPh sb="60" eb="62">
      <t>ゲンショウ</t>
    </rPh>
    <rPh sb="63" eb="64">
      <t>トモナ</t>
    </rPh>
    <rPh sb="66" eb="69">
      <t>シヨウリョウ</t>
    </rPh>
    <rPh sb="69" eb="71">
      <t>シュウニュウ</t>
    </rPh>
    <rPh sb="72" eb="74">
      <t>ゲンショウ</t>
    </rPh>
    <rPh sb="79" eb="81">
      <t>イッパン</t>
    </rPh>
    <rPh sb="81" eb="83">
      <t>カイケイ</t>
    </rPh>
    <rPh sb="83" eb="86">
      <t>クリイレキン</t>
    </rPh>
    <rPh sb="87" eb="89">
      <t>イゾン</t>
    </rPh>
    <rPh sb="91" eb="93">
      <t>ジョウキョウ</t>
    </rPh>
    <rPh sb="94" eb="95">
      <t>ツヅ</t>
    </rPh>
    <rPh sb="158" eb="160">
      <t>ヘイセイ</t>
    </rPh>
    <rPh sb="162" eb="164">
      <t>ネンド</t>
    </rPh>
    <rPh sb="165" eb="168">
      <t>キギョウサイ</t>
    </rPh>
    <rPh sb="168" eb="170">
      <t>ザンダカ</t>
    </rPh>
    <rPh sb="170" eb="171">
      <t>タイ</t>
    </rPh>
    <rPh sb="171" eb="173">
      <t>ジギョウ</t>
    </rPh>
    <rPh sb="173" eb="175">
      <t>キボ</t>
    </rPh>
    <rPh sb="175" eb="177">
      <t>ヒリツ</t>
    </rPh>
    <rPh sb="195" eb="197">
      <t>カイゼン</t>
    </rPh>
    <rPh sb="203" eb="205">
      <t>ジギョウ</t>
    </rPh>
    <rPh sb="205" eb="207">
      <t>セイビ</t>
    </rPh>
    <rPh sb="208" eb="210">
      <t>カンリョウ</t>
    </rPh>
    <rPh sb="211" eb="212">
      <t>トモナ</t>
    </rPh>
    <rPh sb="213" eb="216">
      <t>キギョウサイ</t>
    </rPh>
    <rPh sb="216" eb="218">
      <t>ザンダカ</t>
    </rPh>
    <rPh sb="223" eb="224">
      <t>ス</t>
    </rPh>
    <rPh sb="229" eb="231">
      <t>ルイジ</t>
    </rPh>
    <rPh sb="231" eb="233">
      <t>ダンタイ</t>
    </rPh>
    <rPh sb="233" eb="236">
      <t>ヘイキンチ</t>
    </rPh>
    <rPh sb="238" eb="239">
      <t>タカ</t>
    </rPh>
    <rPh sb="240" eb="242">
      <t>ジョウキョウ</t>
    </rPh>
    <rPh sb="243" eb="244">
      <t>ツヅ</t>
    </rPh>
    <rPh sb="249" eb="252">
      <t>ケイエイジョウ</t>
    </rPh>
    <rPh sb="253" eb="254">
      <t>オオ</t>
    </rPh>
    <rPh sb="256" eb="258">
      <t>フタン</t>
    </rPh>
    <rPh sb="349" eb="351">
      <t>ヘイセイ</t>
    </rPh>
    <rPh sb="353" eb="355">
      <t>ネンド</t>
    </rPh>
    <rPh sb="356" eb="358">
      <t>ケイヒ</t>
    </rPh>
    <rPh sb="358" eb="361">
      <t>カイシュウリツ</t>
    </rPh>
    <rPh sb="383" eb="386">
      <t>シヨウリョウ</t>
    </rPh>
    <rPh sb="386" eb="388">
      <t>シュウニュウ</t>
    </rPh>
    <rPh sb="389" eb="390">
      <t>ゲン</t>
    </rPh>
    <rPh sb="394" eb="397">
      <t>ゼンネンド</t>
    </rPh>
    <rPh sb="404" eb="406">
      <t>アッカ</t>
    </rPh>
    <rPh sb="411" eb="414">
      <t>シヨウリョウ</t>
    </rPh>
    <rPh sb="414" eb="416">
      <t>タンカ</t>
    </rPh>
    <rPh sb="417" eb="419">
      <t>アンカ</t>
    </rPh>
    <rPh sb="426" eb="428">
      <t>ヒツヨウ</t>
    </rPh>
    <rPh sb="428" eb="430">
      <t>ケイヒ</t>
    </rPh>
    <rPh sb="431" eb="434">
      <t>シヨウリョウ</t>
    </rPh>
    <rPh sb="434" eb="436">
      <t>シュウニュウ</t>
    </rPh>
    <rPh sb="437" eb="438">
      <t>マカナ</t>
    </rPh>
    <rPh sb="441" eb="443">
      <t>ジョウキョウ</t>
    </rPh>
    <rPh sb="444" eb="445">
      <t>ツヅ</t>
    </rPh>
    <rPh sb="557" eb="559">
      <t>ヘイセイ</t>
    </rPh>
    <rPh sb="561" eb="563">
      <t>ネンド</t>
    </rPh>
    <rPh sb="564" eb="566">
      <t>オスイ</t>
    </rPh>
    <rPh sb="566" eb="568">
      <t>ショリ</t>
    </rPh>
    <rPh sb="568" eb="570">
      <t>ゲンカ</t>
    </rPh>
    <rPh sb="577" eb="578">
      <t>エン</t>
    </rPh>
    <rPh sb="580" eb="582">
      <t>オスイ</t>
    </rPh>
    <rPh sb="582" eb="584">
      <t>ショリ</t>
    </rPh>
    <rPh sb="584" eb="586">
      <t>ヒヨウ</t>
    </rPh>
    <rPh sb="587" eb="589">
      <t>ゾウカ</t>
    </rPh>
    <rPh sb="598" eb="599">
      <t>エン</t>
    </rPh>
    <rPh sb="599" eb="601">
      <t>ゾウカ</t>
    </rPh>
    <rPh sb="638" eb="640">
      <t>シセツ</t>
    </rPh>
    <rPh sb="641" eb="643">
      <t>リヨウ</t>
    </rPh>
    <rPh sb="644" eb="646">
      <t>テイメイ</t>
    </rPh>
    <rPh sb="648" eb="649">
      <t>ナカ</t>
    </rPh>
    <rPh sb="651" eb="653">
      <t>オスイ</t>
    </rPh>
    <rPh sb="653" eb="654">
      <t>リョウ</t>
    </rPh>
    <rPh sb="655" eb="657">
      <t>ダイショウ</t>
    </rPh>
    <rPh sb="663" eb="665">
      <t>オスイ</t>
    </rPh>
    <rPh sb="665" eb="667">
      <t>ショリ</t>
    </rPh>
    <rPh sb="667" eb="669">
      <t>ヒヨウ</t>
    </rPh>
    <rPh sb="767" eb="769">
      <t>ヘイセイ</t>
    </rPh>
    <rPh sb="771" eb="773">
      <t>ネンド</t>
    </rPh>
    <rPh sb="774" eb="776">
      <t>シセツ</t>
    </rPh>
    <rPh sb="776" eb="779">
      <t>リヨウリツ</t>
    </rPh>
    <rPh sb="801" eb="803">
      <t>オスイ</t>
    </rPh>
    <rPh sb="803" eb="804">
      <t>リョウ</t>
    </rPh>
    <rPh sb="805" eb="807">
      <t>ゲンショウ</t>
    </rPh>
    <rPh sb="815" eb="817">
      <t>アッカ</t>
    </rPh>
    <rPh sb="824" eb="826">
      <t>シセツ</t>
    </rPh>
    <rPh sb="827" eb="829">
      <t>カダイ</t>
    </rPh>
    <rPh sb="830" eb="833">
      <t>コウリツテキ</t>
    </rPh>
    <rPh sb="834" eb="836">
      <t>リヨウ</t>
    </rPh>
    <rPh sb="841" eb="843">
      <t>ジョウキョウ</t>
    </rPh>
    <rPh sb="844" eb="845">
      <t>ツヅ</t>
    </rPh>
    <rPh sb="930" eb="932">
      <t>ヘイセイ</t>
    </rPh>
    <rPh sb="934" eb="936">
      <t>ネンド</t>
    </rPh>
    <rPh sb="937" eb="940">
      <t>スイセンカ</t>
    </rPh>
    <rPh sb="940" eb="941">
      <t>リツ</t>
    </rPh>
    <rPh sb="950" eb="952">
      <t>セタイ</t>
    </rPh>
    <rPh sb="953" eb="955">
      <t>ゲンショウ</t>
    </rPh>
    <rPh sb="955" eb="956">
      <t>トウ</t>
    </rPh>
    <rPh sb="964" eb="965">
      <t>ゾウ</t>
    </rPh>
    <rPh sb="972" eb="974">
      <t>チイキ</t>
    </rPh>
    <rPh sb="975" eb="977">
      <t>スイシツ</t>
    </rPh>
    <rPh sb="978" eb="979">
      <t>マモ</t>
    </rPh>
    <rPh sb="983" eb="985">
      <t>カンテン</t>
    </rPh>
    <rPh sb="987" eb="989">
      <t>ルイジ</t>
    </rPh>
    <rPh sb="989" eb="991">
      <t>ダンタイ</t>
    </rPh>
    <rPh sb="991" eb="993">
      <t>ヘイキン</t>
    </rPh>
    <rPh sb="993" eb="994">
      <t>アタイ</t>
    </rPh>
    <rPh sb="996" eb="997">
      <t>タカ</t>
    </rPh>
    <rPh sb="998" eb="1000">
      <t>スイセン</t>
    </rPh>
    <rPh sb="1000" eb="1001">
      <t>カ</t>
    </rPh>
    <rPh sb="1001" eb="1002">
      <t>リツ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</si>
</sst>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592960"/>
        <c:axId val="455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5592960"/>
        <c:axId val="45598976"/>
      </c:lineChart>
      <c:dateAx>
        <c:axId val="45592960"/>
        <c:scaling>
          <c:orientation val="minMax"/>
        </c:scaling>
        <c:delete val="1"/>
        <c:axPos val="b"/>
        <c:numFmt formatCode="ge" sourceLinked="1"/>
        <c:majorTickMark val="none"/>
        <c:minorTickMark val="none"/>
        <c:tickLblPos val="none"/>
        <c:crossAx val="45598976"/>
        <c:crosses val="autoZero"/>
        <c:auto val="1"/>
        <c:lblOffset val="100"/>
        <c:baseTimeUnit val="years"/>
      </c:dateAx>
      <c:valAx>
        <c:axId val="45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46.01</c:v>
                </c:pt>
                <c:pt idx="1">
                  <c:v>46.01</c:v>
                </c:pt>
                <c:pt idx="2">
                  <c:v>46.01</c:v>
                </c:pt>
                <c:pt idx="3">
                  <c:v>40.5</c:v>
                </c:pt>
                <c:pt idx="4">
                  <c:v>38.57</c:v>
                </c:pt>
              </c:numCache>
            </c:numRef>
          </c:val>
        </c:ser>
        <c:dLbls>
          <c:showLegendKey val="0"/>
          <c:showVal val="0"/>
          <c:showCatName val="0"/>
          <c:showSerName val="0"/>
          <c:showPercent val="0"/>
          <c:showBubbleSize val="0"/>
        </c:dLbls>
        <c:gapWidth val="150"/>
        <c:axId val="72480640"/>
        <c:axId val="778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72480640"/>
        <c:axId val="77860864"/>
      </c:lineChart>
      <c:dateAx>
        <c:axId val="72480640"/>
        <c:scaling>
          <c:orientation val="minMax"/>
        </c:scaling>
        <c:delete val="1"/>
        <c:axPos val="b"/>
        <c:numFmt formatCode="ge" sourceLinked="1"/>
        <c:majorTickMark val="none"/>
        <c:minorTickMark val="none"/>
        <c:tickLblPos val="none"/>
        <c:crossAx val="77860864"/>
        <c:crosses val="autoZero"/>
        <c:auto val="1"/>
        <c:lblOffset val="100"/>
        <c:baseTimeUnit val="years"/>
      </c:dateAx>
      <c:valAx>
        <c:axId val="778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97.82</c:v>
                </c:pt>
                <c:pt idx="1">
                  <c:v>98.07</c:v>
                </c:pt>
                <c:pt idx="2">
                  <c:v>98.01</c:v>
                </c:pt>
                <c:pt idx="3">
                  <c:v>97.68</c:v>
                </c:pt>
                <c:pt idx="4">
                  <c:v>97.91</c:v>
                </c:pt>
              </c:numCache>
            </c:numRef>
          </c:val>
        </c:ser>
        <c:dLbls>
          <c:showLegendKey val="0"/>
          <c:showVal val="0"/>
          <c:showCatName val="0"/>
          <c:showSerName val="0"/>
          <c:showPercent val="0"/>
          <c:showBubbleSize val="0"/>
        </c:dLbls>
        <c:gapWidth val="150"/>
        <c:axId val="77882880"/>
        <c:axId val="778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7882880"/>
        <c:axId val="77884800"/>
      </c:lineChart>
      <c:dateAx>
        <c:axId val="77882880"/>
        <c:scaling>
          <c:orientation val="minMax"/>
        </c:scaling>
        <c:delete val="1"/>
        <c:axPos val="b"/>
        <c:numFmt formatCode="ge" sourceLinked="1"/>
        <c:majorTickMark val="none"/>
        <c:minorTickMark val="none"/>
        <c:tickLblPos val="none"/>
        <c:crossAx val="77884800"/>
        <c:crosses val="autoZero"/>
        <c:auto val="1"/>
        <c:lblOffset val="100"/>
        <c:baseTimeUnit val="years"/>
      </c:dateAx>
      <c:valAx>
        <c:axId val="778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82.32</c:v>
                </c:pt>
                <c:pt idx="1">
                  <c:v>83.95</c:v>
                </c:pt>
                <c:pt idx="2">
                  <c:v>81.67</c:v>
                </c:pt>
                <c:pt idx="3">
                  <c:v>80.430000000000007</c:v>
                </c:pt>
                <c:pt idx="4">
                  <c:v>81.599999999999994</c:v>
                </c:pt>
              </c:numCache>
            </c:numRef>
          </c:val>
        </c:ser>
        <c:dLbls>
          <c:showLegendKey val="0"/>
          <c:showVal val="0"/>
          <c:showCatName val="0"/>
          <c:showSerName val="0"/>
          <c:showPercent val="0"/>
          <c:showBubbleSize val="0"/>
        </c:dLbls>
        <c:gapWidth val="150"/>
        <c:axId val="45654400"/>
        <c:axId val="45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54400"/>
        <c:axId val="45656704"/>
      </c:lineChart>
      <c:dateAx>
        <c:axId val="45654400"/>
        <c:scaling>
          <c:orientation val="minMax"/>
        </c:scaling>
        <c:delete val="1"/>
        <c:axPos val="b"/>
        <c:numFmt formatCode="ge" sourceLinked="1"/>
        <c:majorTickMark val="none"/>
        <c:minorTickMark val="none"/>
        <c:tickLblPos val="none"/>
        <c:crossAx val="45656704"/>
        <c:crosses val="autoZero"/>
        <c:auto val="1"/>
        <c:lblOffset val="100"/>
        <c:baseTimeUnit val="years"/>
      </c:dateAx>
      <c:valAx>
        <c:axId val="45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01888"/>
        <c:axId val="781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01888"/>
        <c:axId val="78118272"/>
      </c:lineChart>
      <c:dateAx>
        <c:axId val="78101888"/>
        <c:scaling>
          <c:orientation val="minMax"/>
        </c:scaling>
        <c:delete val="1"/>
        <c:axPos val="b"/>
        <c:numFmt formatCode="ge" sourceLinked="1"/>
        <c:majorTickMark val="none"/>
        <c:minorTickMark val="none"/>
        <c:tickLblPos val="none"/>
        <c:crossAx val="78118272"/>
        <c:crosses val="autoZero"/>
        <c:auto val="1"/>
        <c:lblOffset val="100"/>
        <c:baseTimeUnit val="years"/>
      </c:dateAx>
      <c:valAx>
        <c:axId val="781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613824"/>
        <c:axId val="456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13824"/>
        <c:axId val="45615744"/>
      </c:lineChart>
      <c:dateAx>
        <c:axId val="45613824"/>
        <c:scaling>
          <c:orientation val="minMax"/>
        </c:scaling>
        <c:delete val="1"/>
        <c:axPos val="b"/>
        <c:numFmt formatCode="ge" sourceLinked="1"/>
        <c:majorTickMark val="none"/>
        <c:minorTickMark val="none"/>
        <c:tickLblPos val="none"/>
        <c:crossAx val="45615744"/>
        <c:crosses val="autoZero"/>
        <c:auto val="1"/>
        <c:lblOffset val="100"/>
        <c:baseTimeUnit val="years"/>
      </c:dateAx>
      <c:valAx>
        <c:axId val="456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35744"/>
        <c:axId val="467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35744"/>
        <c:axId val="46737664"/>
      </c:lineChart>
      <c:dateAx>
        <c:axId val="46735744"/>
        <c:scaling>
          <c:orientation val="minMax"/>
        </c:scaling>
        <c:delete val="1"/>
        <c:axPos val="b"/>
        <c:numFmt formatCode="ge" sourceLinked="1"/>
        <c:majorTickMark val="none"/>
        <c:minorTickMark val="none"/>
        <c:tickLblPos val="none"/>
        <c:crossAx val="46737664"/>
        <c:crosses val="autoZero"/>
        <c:auto val="1"/>
        <c:lblOffset val="100"/>
        <c:baseTimeUnit val="years"/>
      </c:dateAx>
      <c:valAx>
        <c:axId val="467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72608"/>
        <c:axId val="467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72608"/>
        <c:axId val="46774528"/>
      </c:lineChart>
      <c:dateAx>
        <c:axId val="46772608"/>
        <c:scaling>
          <c:orientation val="minMax"/>
        </c:scaling>
        <c:delete val="1"/>
        <c:axPos val="b"/>
        <c:numFmt formatCode="ge" sourceLinked="1"/>
        <c:majorTickMark val="none"/>
        <c:minorTickMark val="none"/>
        <c:tickLblPos val="none"/>
        <c:crossAx val="46774528"/>
        <c:crosses val="autoZero"/>
        <c:auto val="1"/>
        <c:lblOffset val="100"/>
        <c:baseTimeUnit val="years"/>
      </c:dateAx>
      <c:valAx>
        <c:axId val="467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1849.75</c:v>
                </c:pt>
                <c:pt idx="1">
                  <c:v>1780.23</c:v>
                </c:pt>
                <c:pt idx="2">
                  <c:v>1705.87</c:v>
                </c:pt>
                <c:pt idx="3">
                  <c:v>1653.52</c:v>
                </c:pt>
                <c:pt idx="4">
                  <c:v>1413.96</c:v>
                </c:pt>
              </c:numCache>
            </c:numRef>
          </c:val>
        </c:ser>
        <c:dLbls>
          <c:showLegendKey val="0"/>
          <c:showVal val="0"/>
          <c:showCatName val="0"/>
          <c:showSerName val="0"/>
          <c:showPercent val="0"/>
          <c:showBubbleSize val="0"/>
        </c:dLbls>
        <c:gapWidth val="150"/>
        <c:axId val="72421376"/>
        <c:axId val="724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72421376"/>
        <c:axId val="72423296"/>
      </c:lineChart>
      <c:dateAx>
        <c:axId val="72421376"/>
        <c:scaling>
          <c:orientation val="minMax"/>
        </c:scaling>
        <c:delete val="1"/>
        <c:axPos val="b"/>
        <c:numFmt formatCode="ge" sourceLinked="1"/>
        <c:majorTickMark val="none"/>
        <c:minorTickMark val="none"/>
        <c:tickLblPos val="none"/>
        <c:crossAx val="72423296"/>
        <c:crosses val="autoZero"/>
        <c:auto val="1"/>
        <c:lblOffset val="100"/>
        <c:baseTimeUnit val="years"/>
      </c:dateAx>
      <c:valAx>
        <c:axId val="72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34.840000000000003</c:v>
                </c:pt>
                <c:pt idx="1">
                  <c:v>29.04</c:v>
                </c:pt>
                <c:pt idx="2">
                  <c:v>34.01</c:v>
                </c:pt>
                <c:pt idx="3">
                  <c:v>34.6</c:v>
                </c:pt>
                <c:pt idx="4">
                  <c:v>30.09</c:v>
                </c:pt>
              </c:numCache>
            </c:numRef>
          </c:val>
        </c:ser>
        <c:dLbls>
          <c:showLegendKey val="0"/>
          <c:showVal val="0"/>
          <c:showCatName val="0"/>
          <c:showSerName val="0"/>
          <c:showPercent val="0"/>
          <c:showBubbleSize val="0"/>
        </c:dLbls>
        <c:gapWidth val="150"/>
        <c:axId val="72441216"/>
        <c:axId val="724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72441216"/>
        <c:axId val="72443392"/>
      </c:lineChart>
      <c:dateAx>
        <c:axId val="72441216"/>
        <c:scaling>
          <c:orientation val="minMax"/>
        </c:scaling>
        <c:delete val="1"/>
        <c:axPos val="b"/>
        <c:numFmt formatCode="ge" sourceLinked="1"/>
        <c:majorTickMark val="none"/>
        <c:minorTickMark val="none"/>
        <c:tickLblPos val="none"/>
        <c:crossAx val="72443392"/>
        <c:crosses val="autoZero"/>
        <c:auto val="1"/>
        <c:lblOffset val="100"/>
        <c:baseTimeUnit val="years"/>
      </c:dateAx>
      <c:valAx>
        <c:axId val="724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555.65</c:v>
                </c:pt>
                <c:pt idx="1">
                  <c:v>650.29</c:v>
                </c:pt>
                <c:pt idx="2">
                  <c:v>575.04</c:v>
                </c:pt>
                <c:pt idx="3">
                  <c:v>584.84</c:v>
                </c:pt>
                <c:pt idx="4">
                  <c:v>709.61</c:v>
                </c:pt>
              </c:numCache>
            </c:numRef>
          </c:val>
        </c:ser>
        <c:dLbls>
          <c:showLegendKey val="0"/>
          <c:showVal val="0"/>
          <c:showCatName val="0"/>
          <c:showSerName val="0"/>
          <c:showPercent val="0"/>
          <c:showBubbleSize val="0"/>
        </c:dLbls>
        <c:gapWidth val="150"/>
        <c:axId val="72464640"/>
        <c:axId val="724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72464640"/>
        <c:axId val="72470912"/>
      </c:lineChart>
      <c:dateAx>
        <c:axId val="72464640"/>
        <c:scaling>
          <c:orientation val="minMax"/>
        </c:scaling>
        <c:delete val="1"/>
        <c:axPos val="b"/>
        <c:numFmt formatCode="ge" sourceLinked="1"/>
        <c:majorTickMark val="none"/>
        <c:minorTickMark val="none"/>
        <c:tickLblPos val="none"/>
        <c:crossAx val="72470912"/>
        <c:crosses val="autoZero"/>
        <c:auto val="1"/>
        <c:lblOffset val="100"/>
        <c:baseTimeUnit val="years"/>
      </c:dateAx>
      <c:valAx>
        <c:axId val="724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京田辺市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68201</v>
      </c>
      <c r="AM8" s="50"/>
      <c r="AN8" s="50"/>
      <c r="AO8" s="50"/>
      <c r="AP8" s="50"/>
      <c r="AQ8" s="50"/>
      <c r="AR8" s="50"/>
      <c r="AS8" s="50"/>
      <c r="AT8" s="45">
        <f>データ!T6</f>
        <v>42.92</v>
      </c>
      <c r="AU8" s="45"/>
      <c r="AV8" s="45"/>
      <c r="AW8" s="45"/>
      <c r="AX8" s="45"/>
      <c r="AY8" s="45"/>
      <c r="AZ8" s="45"/>
      <c r="BA8" s="45"/>
      <c r="BB8" s="45">
        <f>データ!U6</f>
        <v>1589.03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0.91</v>
      </c>
      <c r="Q10" s="45"/>
      <c r="R10" s="45"/>
      <c r="S10" s="45"/>
      <c r="T10" s="45"/>
      <c r="U10" s="45"/>
      <c r="V10" s="45"/>
      <c r="W10" s="45">
        <f>データ!Q6</f>
        <v>100</v>
      </c>
      <c r="X10" s="45"/>
      <c r="Y10" s="45"/>
      <c r="Z10" s="45"/>
      <c r="AA10" s="45"/>
      <c r="AB10" s="45"/>
      <c r="AC10" s="45"/>
      <c r="AD10" s="50">
        <f>データ!R6</f>
        <v>4300</v>
      </c>
      <c r="AE10" s="50"/>
      <c r="AF10" s="50"/>
      <c r="AG10" s="50"/>
      <c r="AH10" s="50"/>
      <c r="AI10" s="50"/>
      <c r="AJ10" s="50"/>
      <c r="AK10" s="2"/>
      <c r="AL10" s="50">
        <f>データ!V6</f>
        <v>622</v>
      </c>
      <c r="AM10" s="50"/>
      <c r="AN10" s="50"/>
      <c r="AO10" s="50"/>
      <c r="AP10" s="50"/>
      <c r="AQ10" s="50"/>
      <c r="AR10" s="50"/>
      <c r="AS10" s="50"/>
      <c r="AT10" s="45">
        <f>データ!W6</f>
        <v>0.18</v>
      </c>
      <c r="AU10" s="45"/>
      <c r="AV10" s="45"/>
      <c r="AW10" s="45"/>
      <c r="AX10" s="45"/>
      <c r="AY10" s="45"/>
      <c r="AZ10" s="45"/>
      <c r="BA10" s="45"/>
      <c r="BB10" s="45">
        <f>データ!X6</f>
        <v>3455.56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90" t="s">
        <v>124</v>
      </c>
      <c r="BM16" s="91"/>
      <c r="BN16" s="91"/>
      <c r="BO16" s="91"/>
      <c r="BP16" s="91"/>
      <c r="BQ16" s="91"/>
      <c r="BR16" s="91"/>
      <c r="BS16" s="91"/>
      <c r="BT16" s="91"/>
      <c r="BU16" s="91"/>
      <c r="BV16" s="91"/>
      <c r="BW16" s="91"/>
      <c r="BX16" s="91"/>
      <c r="BY16" s="91"/>
      <c r="BZ16" s="9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90"/>
      <c r="BM17" s="91"/>
      <c r="BN17" s="91"/>
      <c r="BO17" s="91"/>
      <c r="BP17" s="91"/>
      <c r="BQ17" s="91"/>
      <c r="BR17" s="91"/>
      <c r="BS17" s="91"/>
      <c r="BT17" s="91"/>
      <c r="BU17" s="91"/>
      <c r="BV17" s="91"/>
      <c r="BW17" s="91"/>
      <c r="BX17" s="91"/>
      <c r="BY17" s="91"/>
      <c r="BZ17" s="9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90"/>
      <c r="BM18" s="91"/>
      <c r="BN18" s="91"/>
      <c r="BO18" s="91"/>
      <c r="BP18" s="91"/>
      <c r="BQ18" s="91"/>
      <c r="BR18" s="91"/>
      <c r="BS18" s="91"/>
      <c r="BT18" s="91"/>
      <c r="BU18" s="91"/>
      <c r="BV18" s="91"/>
      <c r="BW18" s="91"/>
      <c r="BX18" s="91"/>
      <c r="BY18" s="91"/>
      <c r="BZ18" s="9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90"/>
      <c r="BM19" s="91"/>
      <c r="BN19" s="91"/>
      <c r="BO19" s="91"/>
      <c r="BP19" s="91"/>
      <c r="BQ19" s="91"/>
      <c r="BR19" s="91"/>
      <c r="BS19" s="91"/>
      <c r="BT19" s="91"/>
      <c r="BU19" s="91"/>
      <c r="BV19" s="91"/>
      <c r="BW19" s="91"/>
      <c r="BX19" s="91"/>
      <c r="BY19" s="91"/>
      <c r="BZ19" s="9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90"/>
      <c r="BM20" s="91"/>
      <c r="BN20" s="91"/>
      <c r="BO20" s="91"/>
      <c r="BP20" s="91"/>
      <c r="BQ20" s="91"/>
      <c r="BR20" s="91"/>
      <c r="BS20" s="91"/>
      <c r="BT20" s="91"/>
      <c r="BU20" s="91"/>
      <c r="BV20" s="91"/>
      <c r="BW20" s="91"/>
      <c r="BX20" s="91"/>
      <c r="BY20" s="91"/>
      <c r="BZ20" s="9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90"/>
      <c r="BM21" s="91"/>
      <c r="BN21" s="91"/>
      <c r="BO21" s="91"/>
      <c r="BP21" s="91"/>
      <c r="BQ21" s="91"/>
      <c r="BR21" s="91"/>
      <c r="BS21" s="91"/>
      <c r="BT21" s="91"/>
      <c r="BU21" s="91"/>
      <c r="BV21" s="91"/>
      <c r="BW21" s="91"/>
      <c r="BX21" s="91"/>
      <c r="BY21" s="91"/>
      <c r="BZ21" s="9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90"/>
      <c r="BM22" s="91"/>
      <c r="BN22" s="91"/>
      <c r="BO22" s="91"/>
      <c r="BP22" s="91"/>
      <c r="BQ22" s="91"/>
      <c r="BR22" s="91"/>
      <c r="BS22" s="91"/>
      <c r="BT22" s="91"/>
      <c r="BU22" s="91"/>
      <c r="BV22" s="91"/>
      <c r="BW22" s="91"/>
      <c r="BX22" s="91"/>
      <c r="BY22" s="91"/>
      <c r="BZ22" s="9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90"/>
      <c r="BM23" s="91"/>
      <c r="BN23" s="91"/>
      <c r="BO23" s="91"/>
      <c r="BP23" s="91"/>
      <c r="BQ23" s="91"/>
      <c r="BR23" s="91"/>
      <c r="BS23" s="91"/>
      <c r="BT23" s="91"/>
      <c r="BU23" s="91"/>
      <c r="BV23" s="91"/>
      <c r="BW23" s="91"/>
      <c r="BX23" s="91"/>
      <c r="BY23" s="91"/>
      <c r="BZ23" s="9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90"/>
      <c r="BM24" s="91"/>
      <c r="BN24" s="91"/>
      <c r="BO24" s="91"/>
      <c r="BP24" s="91"/>
      <c r="BQ24" s="91"/>
      <c r="BR24" s="91"/>
      <c r="BS24" s="91"/>
      <c r="BT24" s="91"/>
      <c r="BU24" s="91"/>
      <c r="BV24" s="91"/>
      <c r="BW24" s="91"/>
      <c r="BX24" s="91"/>
      <c r="BY24" s="91"/>
      <c r="BZ24" s="9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90"/>
      <c r="BM25" s="91"/>
      <c r="BN25" s="91"/>
      <c r="BO25" s="91"/>
      <c r="BP25" s="91"/>
      <c r="BQ25" s="91"/>
      <c r="BR25" s="91"/>
      <c r="BS25" s="91"/>
      <c r="BT25" s="91"/>
      <c r="BU25" s="91"/>
      <c r="BV25" s="91"/>
      <c r="BW25" s="91"/>
      <c r="BX25" s="91"/>
      <c r="BY25" s="91"/>
      <c r="BZ25" s="9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90"/>
      <c r="BM26" s="91"/>
      <c r="BN26" s="91"/>
      <c r="BO26" s="91"/>
      <c r="BP26" s="91"/>
      <c r="BQ26" s="91"/>
      <c r="BR26" s="91"/>
      <c r="BS26" s="91"/>
      <c r="BT26" s="91"/>
      <c r="BU26" s="91"/>
      <c r="BV26" s="91"/>
      <c r="BW26" s="91"/>
      <c r="BX26" s="91"/>
      <c r="BY26" s="91"/>
      <c r="BZ26" s="9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90"/>
      <c r="BM27" s="91"/>
      <c r="BN27" s="91"/>
      <c r="BO27" s="91"/>
      <c r="BP27" s="91"/>
      <c r="BQ27" s="91"/>
      <c r="BR27" s="91"/>
      <c r="BS27" s="91"/>
      <c r="BT27" s="91"/>
      <c r="BU27" s="91"/>
      <c r="BV27" s="91"/>
      <c r="BW27" s="91"/>
      <c r="BX27" s="91"/>
      <c r="BY27" s="91"/>
      <c r="BZ27" s="9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90"/>
      <c r="BM28" s="91"/>
      <c r="BN28" s="91"/>
      <c r="BO28" s="91"/>
      <c r="BP28" s="91"/>
      <c r="BQ28" s="91"/>
      <c r="BR28" s="91"/>
      <c r="BS28" s="91"/>
      <c r="BT28" s="91"/>
      <c r="BU28" s="91"/>
      <c r="BV28" s="91"/>
      <c r="BW28" s="91"/>
      <c r="BX28" s="91"/>
      <c r="BY28" s="91"/>
      <c r="BZ28" s="9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90"/>
      <c r="BM29" s="91"/>
      <c r="BN29" s="91"/>
      <c r="BO29" s="91"/>
      <c r="BP29" s="91"/>
      <c r="BQ29" s="91"/>
      <c r="BR29" s="91"/>
      <c r="BS29" s="91"/>
      <c r="BT29" s="91"/>
      <c r="BU29" s="91"/>
      <c r="BV29" s="91"/>
      <c r="BW29" s="91"/>
      <c r="BX29" s="91"/>
      <c r="BY29" s="91"/>
      <c r="BZ29" s="9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90"/>
      <c r="BM30" s="91"/>
      <c r="BN30" s="91"/>
      <c r="BO30" s="91"/>
      <c r="BP30" s="91"/>
      <c r="BQ30" s="91"/>
      <c r="BR30" s="91"/>
      <c r="BS30" s="91"/>
      <c r="BT30" s="91"/>
      <c r="BU30" s="91"/>
      <c r="BV30" s="91"/>
      <c r="BW30" s="91"/>
      <c r="BX30" s="91"/>
      <c r="BY30" s="91"/>
      <c r="BZ30" s="9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90"/>
      <c r="BM31" s="91"/>
      <c r="BN31" s="91"/>
      <c r="BO31" s="91"/>
      <c r="BP31" s="91"/>
      <c r="BQ31" s="91"/>
      <c r="BR31" s="91"/>
      <c r="BS31" s="91"/>
      <c r="BT31" s="91"/>
      <c r="BU31" s="91"/>
      <c r="BV31" s="91"/>
      <c r="BW31" s="91"/>
      <c r="BX31" s="91"/>
      <c r="BY31" s="91"/>
      <c r="BZ31" s="9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90"/>
      <c r="BM32" s="91"/>
      <c r="BN32" s="91"/>
      <c r="BO32" s="91"/>
      <c r="BP32" s="91"/>
      <c r="BQ32" s="91"/>
      <c r="BR32" s="91"/>
      <c r="BS32" s="91"/>
      <c r="BT32" s="91"/>
      <c r="BU32" s="91"/>
      <c r="BV32" s="91"/>
      <c r="BW32" s="91"/>
      <c r="BX32" s="91"/>
      <c r="BY32" s="91"/>
      <c r="BZ32" s="9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90"/>
      <c r="BM33" s="91"/>
      <c r="BN33" s="91"/>
      <c r="BO33" s="91"/>
      <c r="BP33" s="91"/>
      <c r="BQ33" s="91"/>
      <c r="BR33" s="91"/>
      <c r="BS33" s="91"/>
      <c r="BT33" s="91"/>
      <c r="BU33" s="91"/>
      <c r="BV33" s="91"/>
      <c r="BW33" s="91"/>
      <c r="BX33" s="91"/>
      <c r="BY33" s="91"/>
      <c r="BZ33" s="92"/>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90"/>
      <c r="BM34" s="91"/>
      <c r="BN34" s="91"/>
      <c r="BO34" s="91"/>
      <c r="BP34" s="91"/>
      <c r="BQ34" s="91"/>
      <c r="BR34" s="91"/>
      <c r="BS34" s="91"/>
      <c r="BT34" s="91"/>
      <c r="BU34" s="91"/>
      <c r="BV34" s="91"/>
      <c r="BW34" s="91"/>
      <c r="BX34" s="91"/>
      <c r="BY34" s="91"/>
      <c r="BZ34" s="92"/>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90"/>
      <c r="BM35" s="91"/>
      <c r="BN35" s="91"/>
      <c r="BO35" s="91"/>
      <c r="BP35" s="91"/>
      <c r="BQ35" s="91"/>
      <c r="BR35" s="91"/>
      <c r="BS35" s="91"/>
      <c r="BT35" s="91"/>
      <c r="BU35" s="91"/>
      <c r="BV35" s="91"/>
      <c r="BW35" s="91"/>
      <c r="BX35" s="91"/>
      <c r="BY35" s="91"/>
      <c r="BZ35" s="9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90"/>
      <c r="BM36" s="91"/>
      <c r="BN36" s="91"/>
      <c r="BO36" s="91"/>
      <c r="BP36" s="91"/>
      <c r="BQ36" s="91"/>
      <c r="BR36" s="91"/>
      <c r="BS36" s="91"/>
      <c r="BT36" s="91"/>
      <c r="BU36" s="91"/>
      <c r="BV36" s="91"/>
      <c r="BW36" s="91"/>
      <c r="BX36" s="91"/>
      <c r="BY36" s="91"/>
      <c r="BZ36" s="9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90"/>
      <c r="BM37" s="91"/>
      <c r="BN37" s="91"/>
      <c r="BO37" s="91"/>
      <c r="BP37" s="91"/>
      <c r="BQ37" s="91"/>
      <c r="BR37" s="91"/>
      <c r="BS37" s="91"/>
      <c r="BT37" s="91"/>
      <c r="BU37" s="91"/>
      <c r="BV37" s="91"/>
      <c r="BW37" s="91"/>
      <c r="BX37" s="91"/>
      <c r="BY37" s="91"/>
      <c r="BZ37" s="9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90"/>
      <c r="BM38" s="91"/>
      <c r="BN38" s="91"/>
      <c r="BO38" s="91"/>
      <c r="BP38" s="91"/>
      <c r="BQ38" s="91"/>
      <c r="BR38" s="91"/>
      <c r="BS38" s="91"/>
      <c r="BT38" s="91"/>
      <c r="BU38" s="91"/>
      <c r="BV38" s="91"/>
      <c r="BW38" s="91"/>
      <c r="BX38" s="91"/>
      <c r="BY38" s="91"/>
      <c r="BZ38" s="9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90"/>
      <c r="BM39" s="91"/>
      <c r="BN39" s="91"/>
      <c r="BO39" s="91"/>
      <c r="BP39" s="91"/>
      <c r="BQ39" s="91"/>
      <c r="BR39" s="91"/>
      <c r="BS39" s="91"/>
      <c r="BT39" s="91"/>
      <c r="BU39" s="91"/>
      <c r="BV39" s="91"/>
      <c r="BW39" s="91"/>
      <c r="BX39" s="91"/>
      <c r="BY39" s="91"/>
      <c r="BZ39" s="9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90"/>
      <c r="BM40" s="91"/>
      <c r="BN40" s="91"/>
      <c r="BO40" s="91"/>
      <c r="BP40" s="91"/>
      <c r="BQ40" s="91"/>
      <c r="BR40" s="91"/>
      <c r="BS40" s="91"/>
      <c r="BT40" s="91"/>
      <c r="BU40" s="91"/>
      <c r="BV40" s="91"/>
      <c r="BW40" s="91"/>
      <c r="BX40" s="91"/>
      <c r="BY40" s="91"/>
      <c r="BZ40" s="9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90"/>
      <c r="BM41" s="91"/>
      <c r="BN41" s="91"/>
      <c r="BO41" s="91"/>
      <c r="BP41" s="91"/>
      <c r="BQ41" s="91"/>
      <c r="BR41" s="91"/>
      <c r="BS41" s="91"/>
      <c r="BT41" s="91"/>
      <c r="BU41" s="91"/>
      <c r="BV41" s="91"/>
      <c r="BW41" s="91"/>
      <c r="BX41" s="91"/>
      <c r="BY41" s="91"/>
      <c r="BZ41" s="9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90"/>
      <c r="BM42" s="91"/>
      <c r="BN42" s="91"/>
      <c r="BO42" s="91"/>
      <c r="BP42" s="91"/>
      <c r="BQ42" s="91"/>
      <c r="BR42" s="91"/>
      <c r="BS42" s="91"/>
      <c r="BT42" s="91"/>
      <c r="BU42" s="91"/>
      <c r="BV42" s="91"/>
      <c r="BW42" s="91"/>
      <c r="BX42" s="91"/>
      <c r="BY42" s="91"/>
      <c r="BZ42" s="9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90"/>
      <c r="BM43" s="91"/>
      <c r="BN43" s="91"/>
      <c r="BO43" s="91"/>
      <c r="BP43" s="91"/>
      <c r="BQ43" s="91"/>
      <c r="BR43" s="91"/>
      <c r="BS43" s="91"/>
      <c r="BT43" s="91"/>
      <c r="BU43" s="91"/>
      <c r="BV43" s="91"/>
      <c r="BW43" s="91"/>
      <c r="BX43" s="91"/>
      <c r="BY43" s="91"/>
      <c r="BZ43" s="9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93"/>
      <c r="BM44" s="94"/>
      <c r="BN44" s="94"/>
      <c r="BO44" s="94"/>
      <c r="BP44" s="94"/>
      <c r="BQ44" s="94"/>
      <c r="BR44" s="94"/>
      <c r="BS44" s="94"/>
      <c r="BT44" s="94"/>
      <c r="BU44" s="94"/>
      <c r="BV44" s="94"/>
      <c r="BW44" s="94"/>
      <c r="BX44" s="94"/>
      <c r="BY44" s="94"/>
      <c r="BZ44" s="9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6Y4A6DBcy1slZL95nSHUvt3loDAwHW71SoLi8anASZf0dy5jkC3+5VlN1SkZePfej2UsD/NAcN/fL1EqbzCF8Q==" saltValue="rw37/MKXC3YXDULagcPq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C1" workbookViewId="0">
      <selection activeCell="BJ8" sqref="BJ8"/>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262111</v>
      </c>
      <c r="D6" s="33">
        <f t="shared" si="3"/>
        <v>47</v>
      </c>
      <c r="E6" s="33">
        <f t="shared" si="3"/>
        <v>17</v>
      </c>
      <c r="F6" s="33">
        <f t="shared" si="3"/>
        <v>5</v>
      </c>
      <c r="G6" s="33">
        <f t="shared" si="3"/>
        <v>0</v>
      </c>
      <c r="H6" s="33" t="str">
        <f t="shared" si="3"/>
        <v>京都府　京田辺市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0.91</v>
      </c>
      <c r="Q6" s="34">
        <f t="shared" si="3"/>
        <v>100</v>
      </c>
      <c r="R6" s="34">
        <f t="shared" si="3"/>
        <v>4300</v>
      </c>
      <c r="S6" s="34">
        <f t="shared" si="3"/>
        <v>68201</v>
      </c>
      <c r="T6" s="34">
        <f t="shared" si="3"/>
        <v>42.92</v>
      </c>
      <c r="U6" s="34">
        <f t="shared" si="3"/>
        <v>1589.03</v>
      </c>
      <c r="V6" s="34">
        <f t="shared" si="3"/>
        <v>622</v>
      </c>
      <c r="W6" s="34">
        <f t="shared" si="3"/>
        <v>0.18</v>
      </c>
      <c r="X6" s="34">
        <f t="shared" si="3"/>
        <v>3455.56</v>
      </c>
      <c r="Y6" s="35">
        <f>IF(Y7="",NA(),Y7)</f>
        <v>82.32</v>
      </c>
      <c r="Z6" s="35">
        <f t="shared" ref="Z6:AH6" si="4">IF(Z7="",NA(),Z7)</f>
        <v>83.95</v>
      </c>
      <c r="AA6" s="35">
        <f t="shared" si="4"/>
        <v>81.67</v>
      </c>
      <c r="AB6" s="35">
        <f t="shared" si="4"/>
        <v>80.430000000000007</v>
      </c>
      <c r="AC6" s="35">
        <f t="shared" si="4"/>
        <v>81.599999999999994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1849.75</v>
      </c>
      <c r="BG6" s="35">
        <f t="shared" ref="BG6:BO6" si="7">IF(BG7="",NA(),BG7)</f>
        <v>1780.23</v>
      </c>
      <c r="BH6" s="35">
        <f t="shared" si="7"/>
        <v>1705.87</v>
      </c>
      <c r="BI6" s="35">
        <f t="shared" si="7"/>
        <v>1653.52</v>
      </c>
      <c r="BJ6" s="35">
        <f t="shared" si="7"/>
        <v>1413.96</v>
      </c>
      <c r="BK6" s="35">
        <f t="shared" si="7"/>
        <v>1197.82</v>
      </c>
      <c r="BL6" s="35">
        <f t="shared" si="7"/>
        <v>1126.77</v>
      </c>
      <c r="BM6" s="35">
        <f t="shared" si="7"/>
        <v>1044.8</v>
      </c>
      <c r="BN6" s="35">
        <f t="shared" si="7"/>
        <v>1081.8</v>
      </c>
      <c r="BO6" s="35">
        <f t="shared" si="7"/>
        <v>974.93</v>
      </c>
      <c r="BP6" s="34" t="str">
        <f>IF(BP7="","",IF(BP7="-","【-】","【"&amp;SUBSTITUTE(TEXT(BP7,"#,##0.00"),"-","△")&amp;"】"))</f>
        <v>【914.53】</v>
      </c>
      <c r="BQ6" s="35">
        <f>IF(BQ7="",NA(),BQ7)</f>
        <v>34.840000000000003</v>
      </c>
      <c r="BR6" s="35">
        <f t="shared" ref="BR6:BZ6" si="8">IF(BR7="",NA(),BR7)</f>
        <v>29.04</v>
      </c>
      <c r="BS6" s="35">
        <f t="shared" si="8"/>
        <v>34.01</v>
      </c>
      <c r="BT6" s="35">
        <f t="shared" si="8"/>
        <v>34.6</v>
      </c>
      <c r="BU6" s="35">
        <f t="shared" si="8"/>
        <v>30.09</v>
      </c>
      <c r="BV6" s="35">
        <f t="shared" si="8"/>
        <v>51.03</v>
      </c>
      <c r="BW6" s="35">
        <f t="shared" si="8"/>
        <v>50.9</v>
      </c>
      <c r="BX6" s="35">
        <f t="shared" si="8"/>
        <v>50.82</v>
      </c>
      <c r="BY6" s="35">
        <f t="shared" si="8"/>
        <v>52.19</v>
      </c>
      <c r="BZ6" s="35">
        <f t="shared" si="8"/>
        <v>55.32</v>
      </c>
      <c r="CA6" s="34" t="str">
        <f>IF(CA7="","",IF(CA7="-","【-】","【"&amp;SUBSTITUTE(TEXT(CA7,"#,##0.00"),"-","△")&amp;"】"))</f>
        <v>【55.73】</v>
      </c>
      <c r="CB6" s="35">
        <f>IF(CB7="",NA(),CB7)</f>
        <v>555.65</v>
      </c>
      <c r="CC6" s="35">
        <f t="shared" ref="CC6:CK6" si="9">IF(CC7="",NA(),CC7)</f>
        <v>650.29</v>
      </c>
      <c r="CD6" s="35">
        <f t="shared" si="9"/>
        <v>575.04</v>
      </c>
      <c r="CE6" s="35">
        <f t="shared" si="9"/>
        <v>584.84</v>
      </c>
      <c r="CF6" s="35">
        <f t="shared" si="9"/>
        <v>709.61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46.01</v>
      </c>
      <c r="CN6" s="35">
        <f t="shared" ref="CN6:CV6" si="10">IF(CN7="",NA(),CN7)</f>
        <v>46.01</v>
      </c>
      <c r="CO6" s="35">
        <f t="shared" si="10"/>
        <v>46.01</v>
      </c>
      <c r="CP6" s="35">
        <f t="shared" si="10"/>
        <v>40.5</v>
      </c>
      <c r="CQ6" s="35">
        <f t="shared" si="10"/>
        <v>38.57</v>
      </c>
      <c r="CR6" s="35">
        <f t="shared" si="10"/>
        <v>54.74</v>
      </c>
      <c r="CS6" s="35">
        <f t="shared" si="10"/>
        <v>53.78</v>
      </c>
      <c r="CT6" s="35">
        <f t="shared" si="10"/>
        <v>53.24</v>
      </c>
      <c r="CU6" s="35">
        <f t="shared" si="10"/>
        <v>52.31</v>
      </c>
      <c r="CV6" s="35">
        <f t="shared" si="10"/>
        <v>60.65</v>
      </c>
      <c r="CW6" s="34" t="str">
        <f>IF(CW7="","",IF(CW7="-","【-】","【"&amp;SUBSTITUTE(TEXT(CW7,"#,##0.00"),"-","△")&amp;"】"))</f>
        <v>【59.15】</v>
      </c>
      <c r="CX6" s="35">
        <f>IF(CX7="",NA(),CX7)</f>
        <v>97.82</v>
      </c>
      <c r="CY6" s="35">
        <f t="shared" ref="CY6:DG6" si="11">IF(CY7="",NA(),CY7)</f>
        <v>98.07</v>
      </c>
      <c r="CZ6" s="35">
        <f t="shared" si="11"/>
        <v>98.01</v>
      </c>
      <c r="DA6" s="35">
        <f t="shared" si="11"/>
        <v>97.68</v>
      </c>
      <c r="DB6" s="35">
        <f t="shared" si="11"/>
        <v>97.91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262111</v>
      </c>
      <c r="D7" s="37">
        <v>47</v>
      </c>
      <c r="E7" s="37">
        <v>17</v>
      </c>
      <c r="F7" s="37">
        <v>5</v>
      </c>
      <c r="G7" s="37">
        <v>0</v>
      </c>
      <c r="H7" s="37" t="s">
        <v>109</v>
      </c>
      <c r="I7" s="37" t="s">
        <v>110</v>
      </c>
      <c r="J7" s="37" t="s">
        <v>111</v>
      </c>
      <c r="K7" s="37" t="s">
        <v>112</v>
      </c>
      <c r="L7" s="37" t="s">
        <v>113</v>
      </c>
      <c r="M7" s="37"/>
      <c r="N7" s="38" t="s">
        <v>114</v>
      </c>
      <c r="O7" s="38" t="s">
        <v>115</v>
      </c>
      <c r="P7" s="38">
        <v>0.91</v>
      </c>
      <c r="Q7" s="38">
        <v>100</v>
      </c>
      <c r="R7" s="38">
        <v>4300</v>
      </c>
      <c r="S7" s="38">
        <v>68201</v>
      </c>
      <c r="T7" s="38">
        <v>42.92</v>
      </c>
      <c r="U7" s="38">
        <v>1589.03</v>
      </c>
      <c r="V7" s="38">
        <v>622</v>
      </c>
      <c r="W7" s="38">
        <v>0.18</v>
      </c>
      <c r="X7" s="38">
        <v>3455.56</v>
      </c>
      <c r="Y7" s="38">
        <v>82.32</v>
      </c>
      <c r="Z7" s="38">
        <v>83.95</v>
      </c>
      <c r="AA7" s="38">
        <v>81.67</v>
      </c>
      <c r="AB7" s="38">
        <v>80.430000000000007</v>
      </c>
      <c r="AC7" s="38">
        <v>81.599999999999994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1849.75</v>
      </c>
      <c r="BG7" s="38">
        <v>1780.23</v>
      </c>
      <c r="BH7" s="38">
        <v>1705.87</v>
      </c>
      <c r="BI7" s="38">
        <v>1653.52</v>
      </c>
      <c r="BJ7" s="38">
        <v>1413.96</v>
      </c>
      <c r="BK7" s="38">
        <v>1197.82</v>
      </c>
      <c r="BL7" s="38">
        <v>1126.77</v>
      </c>
      <c r="BM7" s="38">
        <v>1044.8</v>
      </c>
      <c r="BN7" s="38">
        <v>1081.8</v>
      </c>
      <c r="BO7" s="38">
        <v>974.93</v>
      </c>
      <c r="BP7" s="38">
        <v>914.53</v>
      </c>
      <c r="BQ7" s="38">
        <v>34.840000000000003</v>
      </c>
      <c r="BR7" s="38">
        <v>29.04</v>
      </c>
      <c r="BS7" s="38">
        <v>34.01</v>
      </c>
      <c r="BT7" s="38">
        <v>34.6</v>
      </c>
      <c r="BU7" s="38">
        <v>30.09</v>
      </c>
      <c r="BV7" s="38">
        <v>51.03</v>
      </c>
      <c r="BW7" s="38">
        <v>50.9</v>
      </c>
      <c r="BX7" s="38">
        <v>50.82</v>
      </c>
      <c r="BY7" s="38">
        <v>52.19</v>
      </c>
      <c r="BZ7" s="38">
        <v>55.32</v>
      </c>
      <c r="CA7" s="38">
        <v>55.73</v>
      </c>
      <c r="CB7" s="38">
        <v>555.65</v>
      </c>
      <c r="CC7" s="38">
        <v>650.29</v>
      </c>
      <c r="CD7" s="38">
        <v>575.04</v>
      </c>
      <c r="CE7" s="38">
        <v>584.84</v>
      </c>
      <c r="CF7" s="38">
        <v>709.61</v>
      </c>
      <c r="CG7" s="38">
        <v>289.60000000000002</v>
      </c>
      <c r="CH7" s="38">
        <v>293.27</v>
      </c>
      <c r="CI7" s="38">
        <v>300.52</v>
      </c>
      <c r="CJ7" s="38">
        <v>296.14</v>
      </c>
      <c r="CK7" s="38">
        <v>283.17</v>
      </c>
      <c r="CL7" s="38">
        <v>276.77999999999997</v>
      </c>
      <c r="CM7" s="38">
        <v>46.01</v>
      </c>
      <c r="CN7" s="38">
        <v>46.01</v>
      </c>
      <c r="CO7" s="38">
        <v>46.01</v>
      </c>
      <c r="CP7" s="38">
        <v>40.5</v>
      </c>
      <c r="CQ7" s="38">
        <v>38.57</v>
      </c>
      <c r="CR7" s="38">
        <v>54.74</v>
      </c>
      <c r="CS7" s="38">
        <v>53.78</v>
      </c>
      <c r="CT7" s="38">
        <v>53.24</v>
      </c>
      <c r="CU7" s="38">
        <v>52.31</v>
      </c>
      <c r="CV7" s="38">
        <v>60.65</v>
      </c>
      <c r="CW7" s="38">
        <v>59.15</v>
      </c>
      <c r="CX7" s="38">
        <v>97.82</v>
      </c>
      <c r="CY7" s="38">
        <v>98.07</v>
      </c>
      <c r="CZ7" s="38">
        <v>98.01</v>
      </c>
      <c r="DA7" s="38">
        <v>97.68</v>
      </c>
      <c r="DB7" s="38">
        <v>97.91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2018-02-19T09:18:58Z</dcterms:modified>
</cp:coreProperties>
</file>