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<sst xmlns="http://schemas.openxmlformats.org/spreadsheetml/2006/main" count="232" uniqueCount="120">
  <si>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</si>
  <si>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</si>
  <si>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</si>
  <si>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</si>
  <si>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</si>
  <si>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</si>
  <si>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</si>
  <si>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</si>
  <si>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</si>
  <si>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</si>
  <si>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</si>
  <si>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</si>
  <si>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</si>
  <si>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</si>
  <si>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</si>
  <si>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</si>
  <si>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</si>
  <si>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</si>
  <si>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</si>
  <si>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</si>
  <si>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</si>
  <si>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</si>
  <si>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</si>
  <si>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</si>
  <si>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</si>
  <si>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</si>
  <si>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</si>
  <si>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</si>
  <si>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</si>
  <si>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</si>
  <si>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</si>
  <si>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</si>
  <si>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</si>
  <si>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</si>
  <si>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</si>
  <si>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</si>
  <si>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</si>
  <si>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</si>
  <si>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</si>
  <si>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</si>
  <si>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</si>
  <si>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</si>
  <si>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</si>
  <si>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</si>
  <si>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</si>
  <si>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</si>
  <si>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</si>
  <si>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</si>
  <si>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</si>
  <si>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</si>
  <si>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</si>
  <si>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</si>
  <si>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</si>
  <si>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</si>
  <si>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</si>
  <si>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</si>
  <si>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</si>
  <si>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</si>
  <si>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</si>
  <si>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</si>
  <si>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</si>
  <si>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</si>
  <si>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</si>
  <si>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</si>
  <si>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</si>
  <si>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</si>
  <si>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</si>
  <si>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</si>
  <si>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</si>
  <si>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</si>
  <si>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</si>
  <si>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</si>
  <si>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</si>
  <si>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</si>
  <si>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</si>
  <si>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</si>
  <si>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</si>
  <si>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</si>
  <si>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</si>
  <si>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</si>
  <si>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</si>
  <si>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</si>
  <si>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</si>
  <si>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</si>
  <si>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</si>
  <si>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</si>
  <si>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</si>
  <si>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</si>
  <si>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</si>
  <si>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</si>
  <si>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</si>
  <si>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</si>
  <si>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</si>
  <si>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</si>
  <si>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</si>
  <si>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</si>
  <si>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</si>
  <si>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</si>
  <si>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</si>
  <si>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</si>
  <si>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</si>
  <si>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</si>
  <si>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</si>
  <si>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</si>
  <si>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</si>
  <si>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長岡京市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</si>
  <si>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</si>
  <si>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</si>
  <si>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</si>
  <si>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</si>
  <si>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</si>
  <si>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</si>
  <si>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</si>
  <si>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</si>
  <si>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</si>
  <si>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</si>
  <si>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</si>
  <si>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長岡京市水道ビジョンの実施計画である中期経営計画に基づき事業運営を行っているが、水需要は計画より大きく乖離し給水収益が減少しているものの、費用を抑制したことによりほぼ計画どおりとなっている。今後も経営の健全性・効率性に努め事業運営を行う。また、施設の更新についても計画に基づき進めているものの、各指標は類似団体平均を下回っており、今後も優先順位を見定めながら効果的に老朽施設の更新に努める。</t>
    <rPh sb="0" eb="4">
      <t>ナガオカキョウシ</t>
    </rPh>
    <rPh sb="4" eb="6">
      <t>スイドウ</t>
    </rPh>
    <rPh sb="11" eb="13">
      <t>ジッシ</t>
    </rPh>
    <rPh sb="13" eb="15">
      <t>ケイカク</t>
    </rPh>
    <rPh sb="18" eb="20">
      <t>チュウキ</t>
    </rPh>
    <rPh sb="20" eb="22">
      <t>ケイエイ</t>
    </rPh>
    <rPh sb="22" eb="24">
      <t>ケイカク</t>
    </rPh>
    <rPh sb="25" eb="26">
      <t>モト</t>
    </rPh>
    <rPh sb="28" eb="30">
      <t>ジギョウ</t>
    </rPh>
    <rPh sb="30" eb="32">
      <t>ウンエイ</t>
    </rPh>
    <rPh sb="33" eb="34">
      <t>オコナ</t>
    </rPh>
    <rPh sb="40" eb="41">
      <t>ミズ</t>
    </rPh>
    <rPh sb="41" eb="43">
      <t>ジュヨウ</t>
    </rPh>
    <rPh sb="44" eb="46">
      <t>ケイカク</t>
    </rPh>
    <rPh sb="48" eb="49">
      <t>オオ</t>
    </rPh>
    <rPh sb="51" eb="53">
      <t>カイリ</t>
    </rPh>
    <rPh sb="54" eb="56">
      <t>キュウスイ</t>
    </rPh>
    <rPh sb="56" eb="58">
      <t>シュウエキ</t>
    </rPh>
    <rPh sb="59" eb="61">
      <t>ゲンショウ</t>
    </rPh>
    <rPh sb="69" eb="71">
      <t>ヒヨウ</t>
    </rPh>
    <rPh sb="72" eb="74">
      <t>ヨクセイ</t>
    </rPh>
    <rPh sb="83" eb="85">
      <t>ケイカク</t>
    </rPh>
    <rPh sb="95" eb="97">
      <t>コンゴ</t>
    </rPh>
    <rPh sb="98" eb="100">
      <t>ケイエイ</t>
    </rPh>
    <rPh sb="101" eb="104">
      <t>ケンゼンセイ</t>
    </rPh>
    <rPh sb="105" eb="108">
      <t>コウリツセイ</t>
    </rPh>
    <rPh sb="109" eb="110">
      <t>ツト</t>
    </rPh>
    <rPh sb="111" eb="113">
      <t>ジギョウ</t>
    </rPh>
    <rPh sb="113" eb="115">
      <t>ウンエイ</t>
    </rPh>
    <rPh sb="116" eb="117">
      <t>オコナ</t>
    </rPh>
    <rPh sb="122" eb="124">
      <t>シセツ</t>
    </rPh>
    <rPh sb="125" eb="127">
      <t>コウシン</t>
    </rPh>
    <rPh sb="132" eb="134">
      <t>ケイカク</t>
    </rPh>
    <rPh sb="135" eb="136">
      <t>モト</t>
    </rPh>
    <rPh sb="138" eb="139">
      <t>スス</t>
    </rPh>
    <rPh sb="147" eb="148">
      <t>カク</t>
    </rPh>
    <rPh sb="148" eb="150">
      <t>シヒョウ</t>
    </rPh>
    <rPh sb="151" eb="153">
      <t>ルイジ</t>
    </rPh>
    <rPh sb="153" eb="155">
      <t>ダンタイ</t>
    </rPh>
    <rPh sb="155" eb="157">
      <t>ヘイキン</t>
    </rPh>
    <rPh sb="158" eb="160">
      <t>シタマワ</t>
    </rPh>
    <rPh sb="165" eb="167">
      <t>コンゴ</t>
    </rPh>
    <rPh sb="168" eb="170">
      <t>ユウセン</t>
    </rPh>
    <rPh sb="170" eb="172">
      <t>ジュンイ</t>
    </rPh>
    <rPh sb="173" eb="175">
      <t>ミサダ</t>
    </rPh>
    <rPh sb="179" eb="182">
      <t>コウカテキ</t>
    </rPh>
    <rPh sb="183" eb="185">
      <t>ロウキュウ</t>
    </rPh>
    <rPh sb="185" eb="187">
      <t>シセツ</t>
    </rPh>
    <rPh sb="188" eb="190">
      <t>コウシン</t>
    </rPh>
    <rPh sb="191" eb="192">
      <t>ツト</t>
    </rPh>
    <phoneticPr fontId="4"/>
  </si>
  <si>
    <t>①有形固定資産減価償却率及び②管路経年化率は、類似団体平均と同様に増加傾向にあり、施設の老朽化に伴う更新が課題となっている。長岡京市水道ビジョンに基づき計画的な更新に努めており、③管路更新率は、配水池など施設更新を中心に行ってきた昨年度よりは上回っているものの、類似団体平均を下回っており、今後も計画的な更新を行い更新率の向上に努める。</t>
    <rPh sb="1" eb="3">
      <t>ユウケイ</t>
    </rPh>
    <rPh sb="3" eb="5">
      <t>コテイ</t>
    </rPh>
    <rPh sb="5" eb="7">
      <t>シサン</t>
    </rPh>
    <rPh sb="7" eb="9">
      <t>ゲンカ</t>
    </rPh>
    <rPh sb="9" eb="11">
      <t>ショウキャク</t>
    </rPh>
    <rPh sb="11" eb="12">
      <t>リツ</t>
    </rPh>
    <rPh sb="12" eb="13">
      <t>オヨ</t>
    </rPh>
    <rPh sb="15" eb="17">
      <t>カンロ</t>
    </rPh>
    <rPh sb="17" eb="20">
      <t>ケイネンカ</t>
    </rPh>
    <rPh sb="20" eb="21">
      <t>リツ</t>
    </rPh>
    <rPh sb="23" eb="25">
      <t>ルイジ</t>
    </rPh>
    <rPh sb="25" eb="27">
      <t>ダンタイ</t>
    </rPh>
    <rPh sb="27" eb="29">
      <t>ヘイキン</t>
    </rPh>
    <rPh sb="30" eb="32">
      <t>ドウヨウ</t>
    </rPh>
    <rPh sb="33" eb="35">
      <t>ゾウカ</t>
    </rPh>
    <rPh sb="35" eb="37">
      <t>ケイコウ</t>
    </rPh>
    <rPh sb="41" eb="43">
      <t>シセツ</t>
    </rPh>
    <rPh sb="44" eb="47">
      <t>ロウキュウカ</t>
    </rPh>
    <rPh sb="48" eb="49">
      <t>トモナ</t>
    </rPh>
    <rPh sb="50" eb="52">
      <t>コウシン</t>
    </rPh>
    <rPh sb="53" eb="55">
      <t>カダイ</t>
    </rPh>
    <rPh sb="62" eb="66">
      <t>ナガオカキョウシ</t>
    </rPh>
    <rPh sb="66" eb="68">
      <t>スイドウ</t>
    </rPh>
    <rPh sb="73" eb="74">
      <t>モト</t>
    </rPh>
    <rPh sb="76" eb="79">
      <t>ケイカクテキ</t>
    </rPh>
    <rPh sb="80" eb="82">
      <t>コウシン</t>
    </rPh>
    <rPh sb="83" eb="84">
      <t>ツト</t>
    </rPh>
    <rPh sb="90" eb="92">
      <t>カンロ</t>
    </rPh>
    <rPh sb="92" eb="94">
      <t>コウシン</t>
    </rPh>
    <rPh sb="94" eb="95">
      <t>リツ</t>
    </rPh>
    <rPh sb="97" eb="99">
      <t>ハイスイ</t>
    </rPh>
    <rPh sb="99" eb="100">
      <t>イケ</t>
    </rPh>
    <rPh sb="102" eb="104">
      <t>シセツ</t>
    </rPh>
    <rPh sb="104" eb="106">
      <t>コウシン</t>
    </rPh>
    <rPh sb="107" eb="109">
      <t>チュウシン</t>
    </rPh>
    <rPh sb="110" eb="111">
      <t>オコナ</t>
    </rPh>
    <rPh sb="115" eb="118">
      <t>サクネンド</t>
    </rPh>
    <rPh sb="121" eb="123">
      <t>ウワマワ</t>
    </rPh>
    <rPh sb="131" eb="133">
      <t>ルイジ</t>
    </rPh>
    <rPh sb="133" eb="135">
      <t>ダンタイ</t>
    </rPh>
    <rPh sb="135" eb="137">
      <t>ヘイキン</t>
    </rPh>
    <rPh sb="138" eb="140">
      <t>シタマワ</t>
    </rPh>
    <rPh sb="145" eb="147">
      <t>コンゴ</t>
    </rPh>
    <rPh sb="148" eb="151">
      <t>ケイカクテキ</t>
    </rPh>
    <rPh sb="152" eb="154">
      <t>コウシン</t>
    </rPh>
    <rPh sb="155" eb="156">
      <t>オコナ</t>
    </rPh>
    <rPh sb="157" eb="159">
      <t>コウシン</t>
    </rPh>
    <rPh sb="159" eb="160">
      <t>リツ</t>
    </rPh>
    <rPh sb="161" eb="163">
      <t>コウジョウ</t>
    </rPh>
    <rPh sb="164" eb="165">
      <t>ツト</t>
    </rPh>
    <phoneticPr fontId="4"/>
  </si>
  <si>
    <t>①経常収支比率は100％を超えているが、京都府営水道供給単価の値下げを受け、本市でも平成27年10月1日より水道料金の値下げをした影響が通年となったため昨年度より収益が減少し、類似団体平均を下回った。今後も更なる経営努力を行い費用の抑制に努めるとともに、水道料金についても適正な料金算定を行う。③流動比率は、望ましいとされる200％以上を確保しているが、会計制度の見直しにより企業債償還金を流動負債に計上したため平成26年度から数値が悪化しており、類似団体平均を下回っている。今後も計画的な老朽施設の更新に必要な資金の確保により企業債の増加が見込まれるため、流動比率の推移に注視する。④企業債残高対給水収益比率は全国平均及び類似団体平均より低い数値で抑えられているが、計画的な老朽施設の更新に伴う借り入れで企業債残高が増加する見込みであるため今後も注視していく。⑦施設利用率は、水需要の減少に合わせ、効率的な水運用のため施設統廃合事業を進めたことから類似団体平均を上回っており効果が表れている。⑧有収率は、計画的に漏水調査を進めていることから類似団体平均を上回り高率を維持できている。</t>
    <rPh sb="1" eb="3">
      <t>ケイジョウ</t>
    </rPh>
    <rPh sb="3" eb="5">
      <t>シュウシ</t>
    </rPh>
    <rPh sb="5" eb="7">
      <t>ヒリツ</t>
    </rPh>
    <rPh sb="13" eb="14">
      <t>コ</t>
    </rPh>
    <rPh sb="20" eb="23">
      <t>キョウトフ</t>
    </rPh>
    <rPh sb="23" eb="24">
      <t>エイ</t>
    </rPh>
    <rPh sb="24" eb="26">
      <t>スイドウ</t>
    </rPh>
    <rPh sb="26" eb="28">
      <t>キョウキュウ</t>
    </rPh>
    <rPh sb="28" eb="30">
      <t>タンカ</t>
    </rPh>
    <rPh sb="31" eb="33">
      <t>ネサ</t>
    </rPh>
    <rPh sb="35" eb="36">
      <t>ウ</t>
    </rPh>
    <rPh sb="38" eb="39">
      <t>ホン</t>
    </rPh>
    <rPh sb="39" eb="40">
      <t>シ</t>
    </rPh>
    <rPh sb="42" eb="44">
      <t>ヘイセイ</t>
    </rPh>
    <rPh sb="46" eb="47">
      <t>ネン</t>
    </rPh>
    <rPh sb="49" eb="50">
      <t>ガツ</t>
    </rPh>
    <rPh sb="51" eb="52">
      <t>ニチ</t>
    </rPh>
    <rPh sb="54" eb="56">
      <t>スイドウ</t>
    </rPh>
    <rPh sb="56" eb="58">
      <t>リョウキン</t>
    </rPh>
    <rPh sb="59" eb="61">
      <t>ネサ</t>
    </rPh>
    <rPh sb="65" eb="67">
      <t>エイキョウ</t>
    </rPh>
    <rPh sb="68" eb="70">
      <t>ツウネン</t>
    </rPh>
    <rPh sb="76" eb="79">
      <t>サクネンド</t>
    </rPh>
    <rPh sb="81" eb="83">
      <t>シュウエキ</t>
    </rPh>
    <rPh sb="84" eb="85">
      <t>ゲン</t>
    </rPh>
    <rPh sb="85" eb="86">
      <t>ショウ</t>
    </rPh>
    <rPh sb="88" eb="90">
      <t>ルイジ</t>
    </rPh>
    <rPh sb="90" eb="92">
      <t>ダンタイ</t>
    </rPh>
    <rPh sb="92" eb="94">
      <t>ヘイキン</t>
    </rPh>
    <rPh sb="95" eb="97">
      <t>シタマワ</t>
    </rPh>
    <rPh sb="100" eb="102">
      <t>コンゴ</t>
    </rPh>
    <rPh sb="103" eb="104">
      <t>サラ</t>
    </rPh>
    <rPh sb="106" eb="108">
      <t>ケイエイ</t>
    </rPh>
    <rPh sb="108" eb="110">
      <t>ドリョク</t>
    </rPh>
    <rPh sb="111" eb="112">
      <t>オコナ</t>
    </rPh>
    <rPh sb="113" eb="115">
      <t>ヒヨウ</t>
    </rPh>
    <rPh sb="116" eb="118">
      <t>ヨクセイ</t>
    </rPh>
    <rPh sb="119" eb="120">
      <t>ツト</t>
    </rPh>
    <rPh sb="127" eb="129">
      <t>スイドウ</t>
    </rPh>
    <rPh sb="129" eb="131">
      <t>リョウキン</t>
    </rPh>
    <rPh sb="136" eb="138">
      <t>テキセイ</t>
    </rPh>
    <rPh sb="139" eb="141">
      <t>リョウキン</t>
    </rPh>
    <rPh sb="141" eb="143">
      <t>サンテイ</t>
    </rPh>
    <rPh sb="144" eb="145">
      <t>オコナ</t>
    </rPh>
    <rPh sb="148" eb="150">
      <t>リュウドウ</t>
    </rPh>
    <rPh sb="150" eb="152">
      <t>ヒリツ</t>
    </rPh>
    <rPh sb="154" eb="155">
      <t>ノゾ</t>
    </rPh>
    <rPh sb="166" eb="168">
      <t>イジョウ</t>
    </rPh>
    <rPh sb="169" eb="171">
      <t>カクホ</t>
    </rPh>
    <rPh sb="177" eb="179">
      <t>カイケイ</t>
    </rPh>
    <rPh sb="179" eb="181">
      <t>セイド</t>
    </rPh>
    <rPh sb="182" eb="184">
      <t>ミナオ</t>
    </rPh>
    <rPh sb="188" eb="190">
      <t>キギョウ</t>
    </rPh>
    <rPh sb="190" eb="191">
      <t>サイ</t>
    </rPh>
    <rPh sb="191" eb="193">
      <t>ショウカン</t>
    </rPh>
    <rPh sb="193" eb="194">
      <t>キン</t>
    </rPh>
    <rPh sb="195" eb="197">
      <t>リュウドウ</t>
    </rPh>
    <rPh sb="197" eb="199">
      <t>フサイ</t>
    </rPh>
    <rPh sb="200" eb="202">
      <t>ケイジョウ</t>
    </rPh>
    <rPh sb="206" eb="208">
      <t>ヘイセイ</t>
    </rPh>
    <rPh sb="210" eb="212">
      <t>ネンド</t>
    </rPh>
    <rPh sb="214" eb="216">
      <t>スウチ</t>
    </rPh>
    <rPh sb="217" eb="219">
      <t>アッカ</t>
    </rPh>
    <rPh sb="224" eb="226">
      <t>ルイジ</t>
    </rPh>
    <rPh sb="226" eb="228">
      <t>ダンタイ</t>
    </rPh>
    <rPh sb="228" eb="230">
      <t>ヘイキン</t>
    </rPh>
    <rPh sb="231" eb="233">
      <t>シタマワ</t>
    </rPh>
    <rPh sb="238" eb="240">
      <t>コンゴ</t>
    </rPh>
    <rPh sb="241" eb="244">
      <t>ケイカクテキ</t>
    </rPh>
    <rPh sb="245" eb="247">
      <t>ロウキュウ</t>
    </rPh>
    <rPh sb="247" eb="249">
      <t>シセツ</t>
    </rPh>
    <rPh sb="250" eb="252">
      <t>コウシン</t>
    </rPh>
    <rPh sb="253" eb="255">
      <t>ヒツヨウ</t>
    </rPh>
    <rPh sb="256" eb="258">
      <t>シキン</t>
    </rPh>
    <rPh sb="259" eb="261">
      <t>カクホ</t>
    </rPh>
    <rPh sb="264" eb="266">
      <t>キギョウ</t>
    </rPh>
    <rPh sb="266" eb="267">
      <t>サイ</t>
    </rPh>
    <rPh sb="268" eb="269">
      <t>ゾウ</t>
    </rPh>
    <rPh sb="269" eb="270">
      <t>カ</t>
    </rPh>
    <rPh sb="271" eb="273">
      <t>ミコ</t>
    </rPh>
    <rPh sb="279" eb="281">
      <t>リュウドウ</t>
    </rPh>
    <rPh sb="281" eb="283">
      <t>ヒリツ</t>
    </rPh>
    <rPh sb="284" eb="286">
      <t>スイイ</t>
    </rPh>
    <rPh sb="287" eb="289">
      <t>チュウシ</t>
    </rPh>
    <rPh sb="293" eb="295">
      <t>キギョウ</t>
    </rPh>
    <rPh sb="295" eb="296">
      <t>サイ</t>
    </rPh>
    <rPh sb="296" eb="298">
      <t>ザンダカ</t>
    </rPh>
    <rPh sb="298" eb="299">
      <t>タイ</t>
    </rPh>
    <rPh sb="299" eb="301">
      <t>キュウスイ</t>
    </rPh>
    <rPh sb="301" eb="303">
      <t>シュウエキ</t>
    </rPh>
    <rPh sb="303" eb="305">
      <t>ヒリツ</t>
    </rPh>
    <rPh sb="306" eb="308">
      <t>ゼンコク</t>
    </rPh>
    <rPh sb="308" eb="310">
      <t>ヘイキン</t>
    </rPh>
    <rPh sb="310" eb="311">
      <t>オヨ</t>
    </rPh>
    <rPh sb="312" eb="314">
      <t>ルイジ</t>
    </rPh>
    <rPh sb="314" eb="316">
      <t>ダンタイ</t>
    </rPh>
    <rPh sb="316" eb="318">
      <t>ヘイキン</t>
    </rPh>
    <rPh sb="320" eb="321">
      <t>ヒク</t>
    </rPh>
    <rPh sb="322" eb="324">
      <t>スウチ</t>
    </rPh>
    <rPh sb="325" eb="326">
      <t>オサ</t>
    </rPh>
    <rPh sb="334" eb="336">
      <t>ケイカク</t>
    </rPh>
    <rPh sb="336" eb="337">
      <t>テキ</t>
    </rPh>
    <rPh sb="338" eb="340">
      <t>ロウキュウ</t>
    </rPh>
    <rPh sb="340" eb="342">
      <t>シセツ</t>
    </rPh>
    <rPh sb="343" eb="345">
      <t>コウシン</t>
    </rPh>
    <rPh sb="346" eb="347">
      <t>トモナ</t>
    </rPh>
    <rPh sb="348" eb="349">
      <t>カ</t>
    </rPh>
    <rPh sb="350" eb="351">
      <t>イ</t>
    </rPh>
    <rPh sb="353" eb="355">
      <t>キギョウ</t>
    </rPh>
    <rPh sb="355" eb="356">
      <t>サイ</t>
    </rPh>
    <rPh sb="356" eb="358">
      <t>ザンダカ</t>
    </rPh>
    <rPh sb="359" eb="361">
      <t>ゾウカ</t>
    </rPh>
    <rPh sb="363" eb="365">
      <t>ミコ</t>
    </rPh>
    <rPh sb="371" eb="373">
      <t>コンゴ</t>
    </rPh>
    <rPh sb="374" eb="376">
      <t>チュウシ</t>
    </rPh>
    <rPh sb="382" eb="384">
      <t>シセツ</t>
    </rPh>
    <rPh sb="384" eb="387">
      <t>リヨウリツ</t>
    </rPh>
    <rPh sb="389" eb="390">
      <t>ミズ</t>
    </rPh>
    <rPh sb="390" eb="392">
      <t>ジュヨウ</t>
    </rPh>
    <rPh sb="393" eb="395">
      <t>ゲンショウ</t>
    </rPh>
    <rPh sb="396" eb="397">
      <t>ア</t>
    </rPh>
    <rPh sb="400" eb="403">
      <t>コウリツテキ</t>
    </rPh>
    <rPh sb="404" eb="405">
      <t>ミズ</t>
    </rPh>
    <rPh sb="405" eb="407">
      <t>ウンヨウ</t>
    </rPh>
    <rPh sb="410" eb="412">
      <t>シセツ</t>
    </rPh>
    <rPh sb="412" eb="415">
      <t>トウハイゴウ</t>
    </rPh>
    <rPh sb="415" eb="417">
      <t>ジギョウ</t>
    </rPh>
    <rPh sb="418" eb="419">
      <t>スス</t>
    </rPh>
    <rPh sb="425" eb="427">
      <t>ルイジ</t>
    </rPh>
    <rPh sb="427" eb="429">
      <t>ダンタイ</t>
    </rPh>
    <rPh sb="429" eb="431">
      <t>ヘイキン</t>
    </rPh>
    <rPh sb="432" eb="434">
      <t>ウワマワ</t>
    </rPh>
    <rPh sb="438" eb="440">
      <t>コウカ</t>
    </rPh>
    <rPh sb="441" eb="442">
      <t>アラワ</t>
    </rPh>
    <rPh sb="448" eb="450">
      <t>ユウシュウ</t>
    </rPh>
    <rPh sb="450" eb="451">
      <t>リツ</t>
    </rPh>
    <rPh sb="453" eb="456">
      <t>ケイカクテキ</t>
    </rPh>
    <rPh sb="457" eb="459">
      <t>ロウスイ</t>
    </rPh>
    <rPh sb="459" eb="461">
      <t>チョウサ</t>
    </rPh>
    <rPh sb="462" eb="463">
      <t>スス</t>
    </rPh>
    <rPh sb="471" eb="473">
      <t>ルイジ</t>
    </rPh>
    <rPh sb="473" eb="475">
      <t>ダンタイ</t>
    </rPh>
    <rPh sb="475" eb="477">
      <t>ヘイキン</t>
    </rPh>
    <rPh sb="478" eb="480">
      <t>ウワマワ</t>
    </rPh>
    <rPh sb="484" eb="486">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</si>
</sst>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0.91</c:v>
                </c:pt>
                <c:pt idx="2">
                  <c:v>0.36</c:v>
                </c:pt>
                <c:pt idx="3">
                  <c:v>0.09</c:v>
                </c:pt>
                <c:pt idx="4">
                  <c:v>0.51</c:v>
                </c:pt>
              </c:numCache>
            </c:numRef>
          </c:val>
        </c:ser>
        <c:dLbls>
          <c:showLegendKey val="0"/>
          <c:showVal val="0"/>
          <c:showCatName val="0"/>
          <c:showSerName val="0"/>
          <c:showPercent val="0"/>
          <c:showBubbleSize val="0"/>
        </c:dLbls>
        <c:gapWidth val="150"/>
        <c:axId val="92856704"/>
        <c:axId val="928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92856704"/>
        <c:axId val="92859008"/>
      </c:lineChart>
      <c:dateAx>
        <c:axId val="92856704"/>
        <c:scaling>
          <c:orientation val="minMax"/>
        </c:scaling>
        <c:delete val="1"/>
        <c:axPos val="b"/>
        <c:numFmt formatCode="ge" sourceLinked="1"/>
        <c:majorTickMark val="none"/>
        <c:minorTickMark val="none"/>
        <c:tickLblPos val="none"/>
        <c:crossAx val="92859008"/>
        <c:crosses val="autoZero"/>
        <c:auto val="1"/>
        <c:lblOffset val="100"/>
        <c:baseTimeUnit val="years"/>
      </c:dateAx>
      <c:valAx>
        <c:axId val="928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67.66</c:v>
                </c:pt>
                <c:pt idx="1">
                  <c:v>67.05</c:v>
                </c:pt>
                <c:pt idx="2">
                  <c:v>64.72</c:v>
                </c:pt>
                <c:pt idx="3">
                  <c:v>64.430000000000007</c:v>
                </c:pt>
                <c:pt idx="4">
                  <c:v>64.97</c:v>
                </c:pt>
              </c:numCache>
            </c:numRef>
          </c:val>
        </c:ser>
        <c:dLbls>
          <c:showLegendKey val="0"/>
          <c:showVal val="0"/>
          <c:showCatName val="0"/>
          <c:showSerName val="0"/>
          <c:showPercent val="0"/>
          <c:showBubbleSize val="0"/>
        </c:dLbls>
        <c:gapWidth val="150"/>
        <c:axId val="69020288"/>
        <c:axId val="690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69020288"/>
        <c:axId val="69026560"/>
      </c:lineChart>
      <c:dateAx>
        <c:axId val="69020288"/>
        <c:scaling>
          <c:orientation val="minMax"/>
        </c:scaling>
        <c:delete val="1"/>
        <c:axPos val="b"/>
        <c:numFmt formatCode="ge" sourceLinked="1"/>
        <c:majorTickMark val="none"/>
        <c:minorTickMark val="none"/>
        <c:tickLblPos val="none"/>
        <c:crossAx val="69026560"/>
        <c:crosses val="autoZero"/>
        <c:auto val="1"/>
        <c:lblOffset val="100"/>
        <c:baseTimeUnit val="years"/>
      </c:dateAx>
      <c:valAx>
        <c:axId val="690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91.12</c:v>
                </c:pt>
                <c:pt idx="1">
                  <c:v>92.67</c:v>
                </c:pt>
                <c:pt idx="2">
                  <c:v>92.66</c:v>
                </c:pt>
                <c:pt idx="3">
                  <c:v>93.1</c:v>
                </c:pt>
                <c:pt idx="4">
                  <c:v>93.16</c:v>
                </c:pt>
              </c:numCache>
            </c:numRef>
          </c:val>
        </c:ser>
        <c:dLbls>
          <c:showLegendKey val="0"/>
          <c:showVal val="0"/>
          <c:showCatName val="0"/>
          <c:showSerName val="0"/>
          <c:showPercent val="0"/>
          <c:showBubbleSize val="0"/>
        </c:dLbls>
        <c:gapWidth val="150"/>
        <c:axId val="69036288"/>
        <c:axId val="690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69036288"/>
        <c:axId val="69042560"/>
      </c:lineChart>
      <c:dateAx>
        <c:axId val="69036288"/>
        <c:scaling>
          <c:orientation val="minMax"/>
        </c:scaling>
        <c:delete val="1"/>
        <c:axPos val="b"/>
        <c:numFmt formatCode="ge" sourceLinked="1"/>
        <c:majorTickMark val="none"/>
        <c:minorTickMark val="none"/>
        <c:tickLblPos val="none"/>
        <c:crossAx val="69042560"/>
        <c:crosses val="autoZero"/>
        <c:auto val="1"/>
        <c:lblOffset val="100"/>
        <c:baseTimeUnit val="years"/>
      </c:dateAx>
      <c:valAx>
        <c:axId val="690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103.35</c:v>
                </c:pt>
                <c:pt idx="1">
                  <c:v>101.77</c:v>
                </c:pt>
                <c:pt idx="2">
                  <c:v>106.92</c:v>
                </c:pt>
                <c:pt idx="3">
                  <c:v>113.58</c:v>
                </c:pt>
                <c:pt idx="4">
                  <c:v>110.28</c:v>
                </c:pt>
              </c:numCache>
            </c:numRef>
          </c:val>
        </c:ser>
        <c:dLbls>
          <c:showLegendKey val="0"/>
          <c:showVal val="0"/>
          <c:showCatName val="0"/>
          <c:showSerName val="0"/>
          <c:showPercent val="0"/>
          <c:showBubbleSize val="0"/>
        </c:dLbls>
        <c:gapWidth val="150"/>
        <c:axId val="96366976"/>
        <c:axId val="963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96366976"/>
        <c:axId val="96369664"/>
      </c:lineChart>
      <c:dateAx>
        <c:axId val="96366976"/>
        <c:scaling>
          <c:orientation val="minMax"/>
        </c:scaling>
        <c:delete val="1"/>
        <c:axPos val="b"/>
        <c:numFmt formatCode="ge" sourceLinked="1"/>
        <c:majorTickMark val="none"/>
        <c:minorTickMark val="none"/>
        <c:tickLblPos val="none"/>
        <c:crossAx val="96369664"/>
        <c:crosses val="autoZero"/>
        <c:auto val="1"/>
        <c:lblOffset val="100"/>
        <c:baseTimeUnit val="years"/>
      </c:dateAx>
      <c:valAx>
        <c:axId val="9636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3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47.42</c:v>
                </c:pt>
                <c:pt idx="1">
                  <c:v>48.93</c:v>
                </c:pt>
                <c:pt idx="2">
                  <c:v>50.93</c:v>
                </c:pt>
                <c:pt idx="3">
                  <c:v>49.07</c:v>
                </c:pt>
                <c:pt idx="4">
                  <c:v>50.08</c:v>
                </c:pt>
              </c:numCache>
            </c:numRef>
          </c:val>
        </c:ser>
        <c:dLbls>
          <c:showLegendKey val="0"/>
          <c:showVal val="0"/>
          <c:showCatName val="0"/>
          <c:showSerName val="0"/>
          <c:showPercent val="0"/>
          <c:showBubbleSize val="0"/>
        </c:dLbls>
        <c:gapWidth val="150"/>
        <c:axId val="102110720"/>
        <c:axId val="1022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2110720"/>
        <c:axId val="102269312"/>
      </c:lineChart>
      <c:dateAx>
        <c:axId val="102110720"/>
        <c:scaling>
          <c:orientation val="minMax"/>
        </c:scaling>
        <c:delete val="1"/>
        <c:axPos val="b"/>
        <c:numFmt formatCode="ge" sourceLinked="1"/>
        <c:majorTickMark val="none"/>
        <c:minorTickMark val="none"/>
        <c:tickLblPos val="none"/>
        <c:crossAx val="102269312"/>
        <c:crosses val="autoZero"/>
        <c:auto val="1"/>
        <c:lblOffset val="100"/>
        <c:baseTimeUnit val="years"/>
      </c:dateAx>
      <c:valAx>
        <c:axId val="1022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c:v>
                </c:pt>
                <c:pt idx="1">
                  <c:v>6.85</c:v>
                </c:pt>
                <c:pt idx="2">
                  <c:v>11.36</c:v>
                </c:pt>
                <c:pt idx="3">
                  <c:v>8.3699999999999992</c:v>
                </c:pt>
                <c:pt idx="4">
                  <c:v>9.52</c:v>
                </c:pt>
              </c:numCache>
            </c:numRef>
          </c:val>
        </c:ser>
        <c:dLbls>
          <c:showLegendKey val="0"/>
          <c:showVal val="0"/>
          <c:showCatName val="0"/>
          <c:showSerName val="0"/>
          <c:showPercent val="0"/>
          <c:showBubbleSize val="0"/>
        </c:dLbls>
        <c:gapWidth val="150"/>
        <c:axId val="102401536"/>
        <c:axId val="1051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02401536"/>
        <c:axId val="105115648"/>
      </c:lineChart>
      <c:dateAx>
        <c:axId val="102401536"/>
        <c:scaling>
          <c:orientation val="minMax"/>
        </c:scaling>
        <c:delete val="1"/>
        <c:axPos val="b"/>
        <c:numFmt formatCode="ge" sourceLinked="1"/>
        <c:majorTickMark val="none"/>
        <c:minorTickMark val="none"/>
        <c:tickLblPos val="none"/>
        <c:crossAx val="105115648"/>
        <c:crosses val="autoZero"/>
        <c:auto val="1"/>
        <c:lblOffset val="100"/>
        <c:baseTimeUnit val="years"/>
      </c:dateAx>
      <c:valAx>
        <c:axId val="1051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711296"/>
        <c:axId val="1223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06711296"/>
        <c:axId val="122393344"/>
      </c:lineChart>
      <c:dateAx>
        <c:axId val="106711296"/>
        <c:scaling>
          <c:orientation val="minMax"/>
        </c:scaling>
        <c:delete val="1"/>
        <c:axPos val="b"/>
        <c:numFmt formatCode="ge" sourceLinked="1"/>
        <c:majorTickMark val="none"/>
        <c:minorTickMark val="none"/>
        <c:tickLblPos val="none"/>
        <c:crossAx val="122393344"/>
        <c:crosses val="autoZero"/>
        <c:auto val="1"/>
        <c:lblOffset val="100"/>
        <c:baseTimeUnit val="years"/>
      </c:dateAx>
      <c:valAx>
        <c:axId val="12239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425.67</c:v>
                </c:pt>
                <c:pt idx="1">
                  <c:v>390.6</c:v>
                </c:pt>
                <c:pt idx="2">
                  <c:v>287.08</c:v>
                </c:pt>
                <c:pt idx="3">
                  <c:v>321.58</c:v>
                </c:pt>
                <c:pt idx="4">
                  <c:v>315.97000000000003</c:v>
                </c:pt>
              </c:numCache>
            </c:numRef>
          </c:val>
        </c:ser>
        <c:dLbls>
          <c:showLegendKey val="0"/>
          <c:showVal val="0"/>
          <c:showCatName val="0"/>
          <c:showSerName val="0"/>
          <c:showPercent val="0"/>
          <c:showBubbleSize val="0"/>
        </c:dLbls>
        <c:gapWidth val="150"/>
        <c:axId val="34841728"/>
        <c:axId val="348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34841728"/>
        <c:axId val="34843648"/>
      </c:lineChart>
      <c:dateAx>
        <c:axId val="34841728"/>
        <c:scaling>
          <c:orientation val="minMax"/>
        </c:scaling>
        <c:delete val="1"/>
        <c:axPos val="b"/>
        <c:numFmt formatCode="ge" sourceLinked="1"/>
        <c:majorTickMark val="none"/>
        <c:minorTickMark val="none"/>
        <c:tickLblPos val="none"/>
        <c:crossAx val="34843648"/>
        <c:crosses val="autoZero"/>
        <c:auto val="1"/>
        <c:lblOffset val="100"/>
        <c:baseTimeUnit val="years"/>
      </c:dateAx>
      <c:valAx>
        <c:axId val="3484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222.46</c:v>
                </c:pt>
                <c:pt idx="1">
                  <c:v>222.7</c:v>
                </c:pt>
                <c:pt idx="2">
                  <c:v>233.44</c:v>
                </c:pt>
                <c:pt idx="3">
                  <c:v>250.39</c:v>
                </c:pt>
                <c:pt idx="4">
                  <c:v>258.48</c:v>
                </c:pt>
              </c:numCache>
            </c:numRef>
          </c:val>
        </c:ser>
        <c:dLbls>
          <c:showLegendKey val="0"/>
          <c:showVal val="0"/>
          <c:showCatName val="0"/>
          <c:showSerName val="0"/>
          <c:showPercent val="0"/>
          <c:showBubbleSize val="0"/>
        </c:dLbls>
        <c:gapWidth val="150"/>
        <c:axId val="34980608"/>
        <c:axId val="349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34980608"/>
        <c:axId val="34982528"/>
      </c:lineChart>
      <c:dateAx>
        <c:axId val="34980608"/>
        <c:scaling>
          <c:orientation val="minMax"/>
        </c:scaling>
        <c:delete val="1"/>
        <c:axPos val="b"/>
        <c:numFmt formatCode="ge" sourceLinked="1"/>
        <c:majorTickMark val="none"/>
        <c:minorTickMark val="none"/>
        <c:tickLblPos val="none"/>
        <c:crossAx val="34982528"/>
        <c:crosses val="autoZero"/>
        <c:auto val="1"/>
        <c:lblOffset val="100"/>
        <c:baseTimeUnit val="years"/>
      </c:dateAx>
      <c:valAx>
        <c:axId val="3498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97.93</c:v>
                </c:pt>
                <c:pt idx="1">
                  <c:v>96.86</c:v>
                </c:pt>
                <c:pt idx="2">
                  <c:v>102.64</c:v>
                </c:pt>
                <c:pt idx="3">
                  <c:v>108.16</c:v>
                </c:pt>
                <c:pt idx="4">
                  <c:v>103.16</c:v>
                </c:pt>
              </c:numCache>
            </c:numRef>
          </c:val>
        </c:ser>
        <c:dLbls>
          <c:showLegendKey val="0"/>
          <c:showVal val="0"/>
          <c:showCatName val="0"/>
          <c:showSerName val="0"/>
          <c:showPercent val="0"/>
          <c:showBubbleSize val="0"/>
        </c:dLbls>
        <c:gapWidth val="150"/>
        <c:axId val="59035648"/>
        <c:axId val="590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59035648"/>
        <c:axId val="59037568"/>
      </c:lineChart>
      <c:dateAx>
        <c:axId val="59035648"/>
        <c:scaling>
          <c:orientation val="minMax"/>
        </c:scaling>
        <c:delete val="1"/>
        <c:axPos val="b"/>
        <c:numFmt formatCode="ge" sourceLinked="1"/>
        <c:majorTickMark val="none"/>
        <c:minorTickMark val="none"/>
        <c:tickLblPos val="none"/>
        <c:crossAx val="59037568"/>
        <c:crosses val="autoZero"/>
        <c:auto val="1"/>
        <c:lblOffset val="100"/>
        <c:baseTimeUnit val="years"/>
      </c:dateAx>
      <c:valAx>
        <c:axId val="590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223.75</c:v>
                </c:pt>
                <c:pt idx="1">
                  <c:v>225.88</c:v>
                </c:pt>
                <c:pt idx="2">
                  <c:v>213.42</c:v>
                </c:pt>
                <c:pt idx="3">
                  <c:v>192.67</c:v>
                </c:pt>
                <c:pt idx="4">
                  <c:v>192.28</c:v>
                </c:pt>
              </c:numCache>
            </c:numRef>
          </c:val>
        </c:ser>
        <c:dLbls>
          <c:showLegendKey val="0"/>
          <c:showVal val="0"/>
          <c:showCatName val="0"/>
          <c:showSerName val="0"/>
          <c:showPercent val="0"/>
          <c:showBubbleSize val="0"/>
        </c:dLbls>
        <c:gapWidth val="150"/>
        <c:axId val="62811136"/>
        <c:axId val="690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62811136"/>
        <c:axId val="69010560"/>
      </c:lineChart>
      <c:dateAx>
        <c:axId val="62811136"/>
        <c:scaling>
          <c:orientation val="minMax"/>
        </c:scaling>
        <c:delete val="1"/>
        <c:axPos val="b"/>
        <c:numFmt formatCode="ge" sourceLinked="1"/>
        <c:majorTickMark val="none"/>
        <c:minorTickMark val="none"/>
        <c:tickLblPos val="none"/>
        <c:crossAx val="69010560"/>
        <c:crosses val="autoZero"/>
        <c:auto val="1"/>
        <c:lblOffset val="100"/>
        <c:baseTimeUnit val="years"/>
      </c:dateAx>
      <c:valAx>
        <c:axId val="690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7" zoomScaleNormal="100" workbookViewId="0">
      <selection activeCell="CB21" sqref="CB2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京都府　長岡京市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80775</v>
      </c>
      <c r="AM8" s="71"/>
      <c r="AN8" s="71"/>
      <c r="AO8" s="71"/>
      <c r="AP8" s="71"/>
      <c r="AQ8" s="71"/>
      <c r="AR8" s="71"/>
      <c r="AS8" s="71"/>
      <c r="AT8" s="67">
        <f>データ!$S$6</f>
        <v>19.170000000000002</v>
      </c>
      <c r="AU8" s="68"/>
      <c r="AV8" s="68"/>
      <c r="AW8" s="68"/>
      <c r="AX8" s="68"/>
      <c r="AY8" s="68"/>
      <c r="AZ8" s="68"/>
      <c r="BA8" s="68"/>
      <c r="BB8" s="70">
        <f>データ!$T$6</f>
        <v>4213.62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61.38</v>
      </c>
      <c r="J10" s="68"/>
      <c r="K10" s="68"/>
      <c r="L10" s="68"/>
      <c r="M10" s="68"/>
      <c r="N10" s="68"/>
      <c r="O10" s="69"/>
      <c r="P10" s="70">
        <f>データ!$P$6</f>
        <v>100</v>
      </c>
      <c r="Q10" s="70"/>
      <c r="R10" s="70"/>
      <c r="S10" s="70"/>
      <c r="T10" s="70"/>
      <c r="U10" s="70"/>
      <c r="V10" s="70"/>
      <c r="W10" s="71">
        <f>データ!$Q$6</f>
        <v>3142</v>
      </c>
      <c r="X10" s="71"/>
      <c r="Y10" s="71"/>
      <c r="Z10" s="71"/>
      <c r="AA10" s="71"/>
      <c r="AB10" s="71"/>
      <c r="AC10" s="71"/>
      <c r="AD10" s="2"/>
      <c r="AE10" s="2"/>
      <c r="AF10" s="2"/>
      <c r="AG10" s="2"/>
      <c r="AH10" s="5"/>
      <c r="AI10" s="5"/>
      <c r="AJ10" s="5"/>
      <c r="AK10" s="5"/>
      <c r="AL10" s="71">
        <f>データ!$U$6</f>
        <v>80827</v>
      </c>
      <c r="AM10" s="71"/>
      <c r="AN10" s="71"/>
      <c r="AO10" s="71"/>
      <c r="AP10" s="71"/>
      <c r="AQ10" s="71"/>
      <c r="AR10" s="71"/>
      <c r="AS10" s="71"/>
      <c r="AT10" s="67">
        <f>データ!$V$6</f>
        <v>12.36</v>
      </c>
      <c r="AU10" s="68"/>
      <c r="AV10" s="68"/>
      <c r="AW10" s="68"/>
      <c r="AX10" s="68"/>
      <c r="AY10" s="68"/>
      <c r="AZ10" s="68"/>
      <c r="BA10" s="68"/>
      <c r="BB10" s="70">
        <f>データ!$W$6</f>
        <v>6539.4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124"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262099</v>
      </c>
      <c r="D6" s="34">
        <f t="shared" si="3"/>
        <v>46</v>
      </c>
      <c r="E6" s="34">
        <f t="shared" si="3"/>
        <v>1</v>
      </c>
      <c r="F6" s="34">
        <f t="shared" si="3"/>
        <v>0</v>
      </c>
      <c r="G6" s="34">
        <f t="shared" si="3"/>
        <v>1</v>
      </c>
      <c r="H6" s="34" t="str">
        <f t="shared" si="3"/>
        <v>京都府　長岡京市</v>
      </c>
      <c r="I6" s="34" t="str">
        <f t="shared" si="3"/>
        <v>法適用</v>
      </c>
      <c r="J6" s="34" t="str">
        <f t="shared" si="3"/>
        <v>水道事業</v>
      </c>
      <c r="K6" s="34" t="str">
        <f t="shared" si="3"/>
        <v>末端給水事業</v>
      </c>
      <c r="L6" s="34" t="str">
        <f t="shared" si="3"/>
        <v>A4</v>
      </c>
      <c r="M6" s="34">
        <f t="shared" si="3"/>
        <v>0</v>
      </c>
      <c r="N6" s="35" t="str">
        <f t="shared" si="3"/>
        <v>-</v>
      </c>
      <c r="O6" s="35">
        <f t="shared" si="3"/>
        <v>61.38</v>
      </c>
      <c r="P6" s="35">
        <f t="shared" si="3"/>
        <v>100</v>
      </c>
      <c r="Q6" s="35">
        <f t="shared" si="3"/>
        <v>3142</v>
      </c>
      <c r="R6" s="35">
        <f t="shared" si="3"/>
        <v>80775</v>
      </c>
      <c r="S6" s="35">
        <f t="shared" si="3"/>
        <v>19.170000000000002</v>
      </c>
      <c r="T6" s="35">
        <f t="shared" si="3"/>
        <v>4213.62</v>
      </c>
      <c r="U6" s="35">
        <f t="shared" si="3"/>
        <v>80827</v>
      </c>
      <c r="V6" s="35">
        <f t="shared" si="3"/>
        <v>12.36</v>
      </c>
      <c r="W6" s="35">
        <f t="shared" si="3"/>
        <v>6539.4</v>
      </c>
      <c r="X6" s="36">
        <f>IF(X7="",NA(),X7)</f>
        <v>103.35</v>
      </c>
      <c r="Y6" s="36">
        <f t="shared" ref="Y6:AG6" si="4">IF(Y7="",NA(),Y7)</f>
        <v>101.77</v>
      </c>
      <c r="Z6" s="36">
        <f t="shared" si="4"/>
        <v>106.92</v>
      </c>
      <c r="AA6" s="36">
        <f t="shared" si="4"/>
        <v>113.58</v>
      </c>
      <c r="AB6" s="36">
        <f t="shared" si="4"/>
        <v>110.28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425.67</v>
      </c>
      <c r="AU6" s="36">
        <f t="shared" ref="AU6:BC6" si="6">IF(AU7="",NA(),AU7)</f>
        <v>390.6</v>
      </c>
      <c r="AV6" s="36">
        <f t="shared" si="6"/>
        <v>287.08</v>
      </c>
      <c r="AW6" s="36">
        <f t="shared" si="6"/>
        <v>321.58</v>
      </c>
      <c r="AX6" s="36">
        <f t="shared" si="6"/>
        <v>315.97000000000003</v>
      </c>
      <c r="AY6" s="36">
        <f t="shared" si="6"/>
        <v>701</v>
      </c>
      <c r="AZ6" s="36">
        <f t="shared" si="6"/>
        <v>739.59</v>
      </c>
      <c r="BA6" s="36">
        <f t="shared" si="6"/>
        <v>335.95</v>
      </c>
      <c r="BB6" s="36">
        <f t="shared" si="6"/>
        <v>346.59</v>
      </c>
      <c r="BC6" s="36">
        <f t="shared" si="6"/>
        <v>357.82</v>
      </c>
      <c r="BD6" s="35" t="str">
        <f>IF(BD7="","",IF(BD7="-","【-】","【"&amp;SUBSTITUTE(TEXT(BD7,"#,##0.00"),"-","△")&amp;"】"))</f>
        <v>【262.87】</v>
      </c>
      <c r="BE6" s="36">
        <f>IF(BE7="",NA(),BE7)</f>
        <v>222.46</v>
      </c>
      <c r="BF6" s="36">
        <f t="shared" ref="BF6:BN6" si="7">IF(BF7="",NA(),BF7)</f>
        <v>222.7</v>
      </c>
      <c r="BG6" s="36">
        <f t="shared" si="7"/>
        <v>233.44</v>
      </c>
      <c r="BH6" s="36">
        <f t="shared" si="7"/>
        <v>250.39</v>
      </c>
      <c r="BI6" s="36">
        <f t="shared" si="7"/>
        <v>258.48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97.93</v>
      </c>
      <c r="BQ6" s="36">
        <f t="shared" ref="BQ6:BY6" si="8">IF(BQ7="",NA(),BQ7)</f>
        <v>96.86</v>
      </c>
      <c r="BR6" s="36">
        <f t="shared" si="8"/>
        <v>102.64</v>
      </c>
      <c r="BS6" s="36">
        <f t="shared" si="8"/>
        <v>108.16</v>
      </c>
      <c r="BT6" s="36">
        <f t="shared" si="8"/>
        <v>103.16</v>
      </c>
      <c r="BU6" s="36">
        <f t="shared" si="8"/>
        <v>100.27</v>
      </c>
      <c r="BV6" s="36">
        <f t="shared" si="8"/>
        <v>99.46</v>
      </c>
      <c r="BW6" s="36">
        <f t="shared" si="8"/>
        <v>105.21</v>
      </c>
      <c r="BX6" s="36">
        <f t="shared" si="8"/>
        <v>105.71</v>
      </c>
      <c r="BY6" s="36">
        <f t="shared" si="8"/>
        <v>106.01</v>
      </c>
      <c r="BZ6" s="35" t="str">
        <f>IF(BZ7="","",IF(BZ7="-","【-】","【"&amp;SUBSTITUTE(TEXT(BZ7,"#,##0.00"),"-","△")&amp;"】"))</f>
        <v>【105.59】</v>
      </c>
      <c r="CA6" s="36">
        <f>IF(CA7="",NA(),CA7)</f>
        <v>223.75</v>
      </c>
      <c r="CB6" s="36">
        <f t="shared" ref="CB6:CJ6" si="9">IF(CB7="",NA(),CB7)</f>
        <v>225.88</v>
      </c>
      <c r="CC6" s="36">
        <f t="shared" si="9"/>
        <v>213.42</v>
      </c>
      <c r="CD6" s="36">
        <f t="shared" si="9"/>
        <v>192.67</v>
      </c>
      <c r="CE6" s="36">
        <f t="shared" si="9"/>
        <v>192.28</v>
      </c>
      <c r="CF6" s="36">
        <f t="shared" si="9"/>
        <v>169.62</v>
      </c>
      <c r="CG6" s="36">
        <f t="shared" si="9"/>
        <v>171.78</v>
      </c>
      <c r="CH6" s="36">
        <f t="shared" si="9"/>
        <v>162.59</v>
      </c>
      <c r="CI6" s="36">
        <f t="shared" si="9"/>
        <v>162.15</v>
      </c>
      <c r="CJ6" s="36">
        <f t="shared" si="9"/>
        <v>162.24</v>
      </c>
      <c r="CK6" s="35" t="str">
        <f>IF(CK7="","",IF(CK7="-","【-】","【"&amp;SUBSTITUTE(TEXT(CK7,"#,##0.00"),"-","△")&amp;"】"))</f>
        <v>【163.27】</v>
      </c>
      <c r="CL6" s="36">
        <f>IF(CL7="",NA(),CL7)</f>
        <v>67.66</v>
      </c>
      <c r="CM6" s="36">
        <f t="shared" ref="CM6:CU6" si="10">IF(CM7="",NA(),CM7)</f>
        <v>67.05</v>
      </c>
      <c r="CN6" s="36">
        <f t="shared" si="10"/>
        <v>64.72</v>
      </c>
      <c r="CO6" s="36">
        <f t="shared" si="10"/>
        <v>64.430000000000007</v>
      </c>
      <c r="CP6" s="36">
        <f t="shared" si="10"/>
        <v>64.97</v>
      </c>
      <c r="CQ6" s="36">
        <f t="shared" si="10"/>
        <v>59.88</v>
      </c>
      <c r="CR6" s="36">
        <f t="shared" si="10"/>
        <v>59.68</v>
      </c>
      <c r="CS6" s="36">
        <f t="shared" si="10"/>
        <v>59.17</v>
      </c>
      <c r="CT6" s="36">
        <f t="shared" si="10"/>
        <v>59.34</v>
      </c>
      <c r="CU6" s="36">
        <f t="shared" si="10"/>
        <v>59.11</v>
      </c>
      <c r="CV6" s="35" t="str">
        <f>IF(CV7="","",IF(CV7="-","【-】","【"&amp;SUBSTITUTE(TEXT(CV7,"#,##0.00"),"-","△")&amp;"】"))</f>
        <v>【59.94】</v>
      </c>
      <c r="CW6" s="36">
        <f>IF(CW7="",NA(),CW7)</f>
        <v>91.12</v>
      </c>
      <c r="CX6" s="36">
        <f t="shared" ref="CX6:DF6" si="11">IF(CX7="",NA(),CX7)</f>
        <v>92.67</v>
      </c>
      <c r="CY6" s="36">
        <f t="shared" si="11"/>
        <v>92.66</v>
      </c>
      <c r="CZ6" s="36">
        <f t="shared" si="11"/>
        <v>93.1</v>
      </c>
      <c r="DA6" s="36">
        <f t="shared" si="11"/>
        <v>93.16</v>
      </c>
      <c r="DB6" s="36">
        <f t="shared" si="11"/>
        <v>87.65</v>
      </c>
      <c r="DC6" s="36">
        <f t="shared" si="11"/>
        <v>87.63</v>
      </c>
      <c r="DD6" s="36">
        <f t="shared" si="11"/>
        <v>87.6</v>
      </c>
      <c r="DE6" s="36">
        <f t="shared" si="11"/>
        <v>87.74</v>
      </c>
      <c r="DF6" s="36">
        <f t="shared" si="11"/>
        <v>87.91</v>
      </c>
      <c r="DG6" s="35" t="str">
        <f>IF(DG7="","",IF(DG7="-","【-】","【"&amp;SUBSTITUTE(TEXT(DG7,"#,##0.00"),"-","△")&amp;"】"))</f>
        <v>【90.22】</v>
      </c>
      <c r="DH6" s="36">
        <f>IF(DH7="",NA(),DH7)</f>
        <v>47.42</v>
      </c>
      <c r="DI6" s="36">
        <f t="shared" ref="DI6:DQ6" si="12">IF(DI7="",NA(),DI7)</f>
        <v>48.93</v>
      </c>
      <c r="DJ6" s="36">
        <f t="shared" si="12"/>
        <v>50.93</v>
      </c>
      <c r="DK6" s="36">
        <f t="shared" si="12"/>
        <v>49.07</v>
      </c>
      <c r="DL6" s="36">
        <f t="shared" si="12"/>
        <v>50.08</v>
      </c>
      <c r="DM6" s="36">
        <f t="shared" si="12"/>
        <v>38.69</v>
      </c>
      <c r="DN6" s="36">
        <f t="shared" si="12"/>
        <v>39.65</v>
      </c>
      <c r="DO6" s="36">
        <f t="shared" si="12"/>
        <v>45.25</v>
      </c>
      <c r="DP6" s="36">
        <f t="shared" si="12"/>
        <v>46.27</v>
      </c>
      <c r="DQ6" s="36">
        <f t="shared" si="12"/>
        <v>46.88</v>
      </c>
      <c r="DR6" s="35" t="str">
        <f>IF(DR7="","",IF(DR7="-","【-】","【"&amp;SUBSTITUTE(TEXT(DR7,"#,##0.00"),"-","△")&amp;"】"))</f>
        <v>【47.91】</v>
      </c>
      <c r="DS6" s="36">
        <f>IF(DS7="",NA(),DS7)</f>
        <v>3.7</v>
      </c>
      <c r="DT6" s="36">
        <f t="shared" ref="DT6:EB6" si="13">IF(DT7="",NA(),DT7)</f>
        <v>6.85</v>
      </c>
      <c r="DU6" s="36">
        <f t="shared" si="13"/>
        <v>11.36</v>
      </c>
      <c r="DV6" s="36">
        <f t="shared" si="13"/>
        <v>8.3699999999999992</v>
      </c>
      <c r="DW6" s="36">
        <f t="shared" si="13"/>
        <v>9.52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0.67</v>
      </c>
      <c r="EE6" s="36">
        <f t="shared" ref="EE6:EM6" si="14">IF(EE7="",NA(),EE7)</f>
        <v>0.91</v>
      </c>
      <c r="EF6" s="36">
        <f t="shared" si="14"/>
        <v>0.36</v>
      </c>
      <c r="EG6" s="36">
        <f t="shared" si="14"/>
        <v>0.09</v>
      </c>
      <c r="EH6" s="36">
        <f t="shared" si="14"/>
        <v>0.51</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262099</v>
      </c>
      <c r="D7" s="38">
        <v>46</v>
      </c>
      <c r="E7" s="38">
        <v>1</v>
      </c>
      <c r="F7" s="38">
        <v>0</v>
      </c>
      <c r="G7" s="38">
        <v>1</v>
      </c>
      <c r="H7" s="38" t="s">
        <v>105</v>
      </c>
      <c r="I7" s="38" t="s">
        <v>106</v>
      </c>
      <c r="J7" s="38" t="s">
        <v>107</v>
      </c>
      <c r="K7" s="38" t="s">
        <v>108</v>
      </c>
      <c r="L7" s="38" t="s">
        <v>109</v>
      </c>
      <c r="M7" s="38"/>
      <c r="N7" s="39" t="s">
        <v>110</v>
      </c>
      <c r="O7" s="39">
        <v>61.38</v>
      </c>
      <c r="P7" s="39">
        <v>100</v>
      </c>
      <c r="Q7" s="39">
        <v>3142</v>
      </c>
      <c r="R7" s="39">
        <v>80775</v>
      </c>
      <c r="S7" s="39">
        <v>19.170000000000002</v>
      </c>
      <c r="T7" s="39">
        <v>4213.62</v>
      </c>
      <c r="U7" s="39">
        <v>80827</v>
      </c>
      <c r="V7" s="39">
        <v>12.36</v>
      </c>
      <c r="W7" s="39">
        <v>6539.4</v>
      </c>
      <c r="X7" s="39">
        <v>103.35</v>
      </c>
      <c r="Y7" s="39">
        <v>101.77</v>
      </c>
      <c r="Z7" s="39">
        <v>106.92</v>
      </c>
      <c r="AA7" s="39">
        <v>113.58</v>
      </c>
      <c r="AB7" s="39">
        <v>110.28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425.67</v>
      </c>
      <c r="AU7" s="39">
        <v>390.6</v>
      </c>
      <c r="AV7" s="39">
        <v>287.08</v>
      </c>
      <c r="AW7" s="39">
        <v>321.58</v>
      </c>
      <c r="AX7" s="39">
        <v>315.97000000000003</v>
      </c>
      <c r="AY7" s="39">
        <v>701</v>
      </c>
      <c r="AZ7" s="39">
        <v>739.59</v>
      </c>
      <c r="BA7" s="39">
        <v>335.95</v>
      </c>
      <c r="BB7" s="39">
        <v>346.59</v>
      </c>
      <c r="BC7" s="39">
        <v>357.82</v>
      </c>
      <c r="BD7" s="39">
        <v>262.87</v>
      </c>
      <c r="BE7" s="39">
        <v>222.46</v>
      </c>
      <c r="BF7" s="39">
        <v>222.7</v>
      </c>
      <c r="BG7" s="39">
        <v>233.44</v>
      </c>
      <c r="BH7" s="39">
        <v>250.39</v>
      </c>
      <c r="BI7" s="39">
        <v>258.48</v>
      </c>
      <c r="BJ7" s="39">
        <v>330.99</v>
      </c>
      <c r="BK7" s="39">
        <v>324.08999999999997</v>
      </c>
      <c r="BL7" s="39">
        <v>319.82</v>
      </c>
      <c r="BM7" s="39">
        <v>312.02999999999997</v>
      </c>
      <c r="BN7" s="39">
        <v>307.45999999999998</v>
      </c>
      <c r="BO7" s="39">
        <v>270.87</v>
      </c>
      <c r="BP7" s="39">
        <v>97.93</v>
      </c>
      <c r="BQ7" s="39">
        <v>96.86</v>
      </c>
      <c r="BR7" s="39">
        <v>102.64</v>
      </c>
      <c r="BS7" s="39">
        <v>108.16</v>
      </c>
      <c r="BT7" s="39">
        <v>103.16</v>
      </c>
      <c r="BU7" s="39">
        <v>100.27</v>
      </c>
      <c r="BV7" s="39">
        <v>99.46</v>
      </c>
      <c r="BW7" s="39">
        <v>105.21</v>
      </c>
      <c r="BX7" s="39">
        <v>105.71</v>
      </c>
      <c r="BY7" s="39">
        <v>106.01</v>
      </c>
      <c r="BZ7" s="39">
        <v>105.59</v>
      </c>
      <c r="CA7" s="39">
        <v>223.75</v>
      </c>
      <c r="CB7" s="39">
        <v>225.88</v>
      </c>
      <c r="CC7" s="39">
        <v>213.42</v>
      </c>
      <c r="CD7" s="39">
        <v>192.67</v>
      </c>
      <c r="CE7" s="39">
        <v>192.28</v>
      </c>
      <c r="CF7" s="39">
        <v>169.62</v>
      </c>
      <c r="CG7" s="39">
        <v>171.78</v>
      </c>
      <c r="CH7" s="39">
        <v>162.59</v>
      </c>
      <c r="CI7" s="39">
        <v>162.15</v>
      </c>
      <c r="CJ7" s="39">
        <v>162.24</v>
      </c>
      <c r="CK7" s="39">
        <v>163.27000000000001</v>
      </c>
      <c r="CL7" s="39">
        <v>67.66</v>
      </c>
      <c r="CM7" s="39">
        <v>67.05</v>
      </c>
      <c r="CN7" s="39">
        <v>64.72</v>
      </c>
      <c r="CO7" s="39">
        <v>64.430000000000007</v>
      </c>
      <c r="CP7" s="39">
        <v>64.97</v>
      </c>
      <c r="CQ7" s="39">
        <v>59.88</v>
      </c>
      <c r="CR7" s="39">
        <v>59.68</v>
      </c>
      <c r="CS7" s="39">
        <v>59.17</v>
      </c>
      <c r="CT7" s="39">
        <v>59.34</v>
      </c>
      <c r="CU7" s="39">
        <v>59.11</v>
      </c>
      <c r="CV7" s="39">
        <v>59.94</v>
      </c>
      <c r="CW7" s="39">
        <v>91.12</v>
      </c>
      <c r="CX7" s="39">
        <v>92.67</v>
      </c>
      <c r="CY7" s="39">
        <v>92.66</v>
      </c>
      <c r="CZ7" s="39">
        <v>93.1</v>
      </c>
      <c r="DA7" s="39">
        <v>93.16</v>
      </c>
      <c r="DB7" s="39">
        <v>87.65</v>
      </c>
      <c r="DC7" s="39">
        <v>87.63</v>
      </c>
      <c r="DD7" s="39">
        <v>87.6</v>
      </c>
      <c r="DE7" s="39">
        <v>87.74</v>
      </c>
      <c r="DF7" s="39">
        <v>87.91</v>
      </c>
      <c r="DG7" s="39">
        <v>90.22</v>
      </c>
      <c r="DH7" s="39">
        <v>47.42</v>
      </c>
      <c r="DI7" s="39">
        <v>48.93</v>
      </c>
      <c r="DJ7" s="39">
        <v>50.93</v>
      </c>
      <c r="DK7" s="39">
        <v>49.07</v>
      </c>
      <c r="DL7" s="39">
        <v>50.08</v>
      </c>
      <c r="DM7" s="39">
        <v>38.69</v>
      </c>
      <c r="DN7" s="39">
        <v>39.65</v>
      </c>
      <c r="DO7" s="39">
        <v>45.25</v>
      </c>
      <c r="DP7" s="39">
        <v>46.27</v>
      </c>
      <c r="DQ7" s="39">
        <v>46.88</v>
      </c>
      <c r="DR7" s="39">
        <v>47.91</v>
      </c>
      <c r="DS7" s="39">
        <v>3.7</v>
      </c>
      <c r="DT7" s="39">
        <v>6.85</v>
      </c>
      <c r="DU7" s="39">
        <v>11.36</v>
      </c>
      <c r="DV7" s="39">
        <v>8.3699999999999992</v>
      </c>
      <c r="DW7" s="39">
        <v>9.52</v>
      </c>
      <c r="DX7" s="39">
        <v>8.4</v>
      </c>
      <c r="DY7" s="39">
        <v>9.7100000000000009</v>
      </c>
      <c r="DZ7" s="39">
        <v>10.71</v>
      </c>
      <c r="EA7" s="39">
        <v>10.93</v>
      </c>
      <c r="EB7" s="39">
        <v>13.39</v>
      </c>
      <c r="EC7" s="39">
        <v>15</v>
      </c>
      <c r="ED7" s="39">
        <v>0.67</v>
      </c>
      <c r="EE7" s="39">
        <v>0.91</v>
      </c>
      <c r="EF7" s="39">
        <v>0.36</v>
      </c>
      <c r="EG7" s="39">
        <v>0.09</v>
      </c>
      <c r="EH7" s="39">
        <v>0.51</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雅俊</dc:creator>
  <cp:lastModifiedBy> </cp:lastModifiedBy>
  <cp:lastPrinted>2018-02-15T00:07:32Z</cp:lastPrinted>
  <dcterms:created xsi:type="dcterms:W3CDTF">2018-02-09T02:50:37Z</dcterms:created>
  <dcterms:modified xsi:type="dcterms:W3CDTF">2018-02-19T00:34:48Z</dcterms:modified>
</cp:coreProperties>
</file>