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29\【30.1】【京都府 依頼】平成28年度決算「経営比較分析表」の分析等について\下水\"/>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<sst xmlns="http://schemas.openxmlformats.org/spreadsheetml/2006/main" count="235" uniqueCount="123">
  <si>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</si>
  <si>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</si>
  <si>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</si>
  <si>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</si>
  <si>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</si>
  <si>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</si>
  <si>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</si>
  <si>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</si>
  <si>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</si>
  <si>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</si>
  <si>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</si>
  <si>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</si>
  <si>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</si>
  <si>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</si>
  <si>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</si>
  <si>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</si>
  <si>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</si>
  <si>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</si>
  <si>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</si>
  <si>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</si>
  <si>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</si>
  <si>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</si>
  <si>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</si>
  <si>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</si>
  <si>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</si>
  <si>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</si>
  <si>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</si>
  <si>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</si>
  <si>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</si>
  <si>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</si>
  <si>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</si>
  <si>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</si>
  <si>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</si>
  <si>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</si>
  <si>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</si>
  <si>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</si>
  <si>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</si>
  <si>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</si>
  <si>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</si>
  <si>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</si>
  <si>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</si>
  <si>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</si>
  <si>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</si>
  <si>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</si>
  <si>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</si>
  <si>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</si>
  <si>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</si>
  <si>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</si>
  <si>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</si>
  <si>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</si>
  <si>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</si>
  <si>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</si>
  <si>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</si>
  <si>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</si>
  <si>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</si>
  <si>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</si>
  <si>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</si>
  <si>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</si>
  <si>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</si>
  <si>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</si>
  <si>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</si>
  <si>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</si>
  <si>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</si>
  <si>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</si>
  <si>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</si>
  <si>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</si>
  <si>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</si>
  <si>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</si>
  <si>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</si>
  <si>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</si>
  <si>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</si>
  <si>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</si>
  <si>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</si>
  <si>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</si>
  <si>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</si>
  <si>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</si>
  <si>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</si>
  <si>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</si>
  <si>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</si>
  <si>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</si>
  <si>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</si>
  <si>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</si>
  <si>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</si>
  <si>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</si>
  <si>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</si>
  <si>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</si>
  <si>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</si>
  <si>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</si>
  <si>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</si>
  <si>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</si>
  <si>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</si>
  <si>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</si>
  <si>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</si>
  <si>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</si>
  <si>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</si>
  <si>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</si>
  <si>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</si>
  <si>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</si>
  <si>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</si>
  <si>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</si>
  <si>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</si>
  <si>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</si>
  <si>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</si>
  <si>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</si>
  <si>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</si>
  <si>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</si>
  <si>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</si>
  <si>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</si>
  <si>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</si>
  <si>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</si>
  <si>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</si>
  <si>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</si>
  <si>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</si>
  <si>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</si>
  <si>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</si>
  <si>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</si>
  <si>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</si>
  <si>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</si>
  <si>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</si>
  <si>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（職務代理者）</t>
    <rPh sb="1" eb="3">
      <t>ショクム</t>
    </rPh>
    <rPh sb="3" eb="5">
      <t>ダイリ</t>
    </rPh>
    <rPh sb="5" eb="6">
      <t>シャ</t>
    </rPh>
    <phoneticPr fontId="4"/>
  </si>
  <si>
    <t>①法適用となった平成24年度以降、平成27年度までは現在の使用料水準で汚水処理費を賄えず、経常収支比率が100%を下回る赤字経営が続いていた。しかし、平成27年度に平成26年度からの災害復旧事業が終了したことで費用が減少し、平成28年度には経常収支比率が100%を上回り、黒字経営となった。
②赤字経営が続いていたため増加してたが、黒字経営となったため減少に転じた。類似団体の平均値を下回っているが、これは、本市の指標が法適用となった平成24年度から5カ年のみの累積数値を表しているためである。
③平成25年度は100%を上回っているが、平成26年度以降については100%を下回っている。これは、会計基準の見直しによるものであり、支払能力が急に失われたとは言えないが、赤字経営が続いていたことや工事資金の支払による現金預金の減少からこの様な状況となっている。このため、平成29年7月からの使用料改定を行い経営の改善を図っていく。
④平成26年度以外は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また、類似団体の平均値に比べいずれの年度も低い水準にあり、平成29年7月に使用料の改定を行い、経営改善を図ることとしている。
⑥類似団体の平均値に比べいずれの年度も安価となっている。これは、施設利用率が類似団体の平均値に比べて高く、施設を効率的に利用できているためと考えられる。
⑦類似団体の平均値に比べいずれの年度も高い水準となっており、施設を効率的に利用できていると言える。これは、水洗化率が類似団体の平均値に比べて高いことによると考えられる。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制度の見直しにより、経営状況の実態がより明らかになった中で、人口減少時代に見合った料金水準の見直しを含めた経営改善の取組が早急に必要な状況である。</t>
    <rPh sb="26" eb="28">
      <t>ゲンザイ</t>
    </rPh>
    <rPh sb="29" eb="32">
      <t>シヨウリョウ</t>
    </rPh>
    <rPh sb="32" eb="34">
      <t>スイジュン</t>
    </rPh>
    <rPh sb="35" eb="37">
      <t>オスイ</t>
    </rPh>
    <rPh sb="37" eb="40">
      <t>ショリヒ</t>
    </rPh>
    <rPh sb="41" eb="42">
      <t>マカナ</t>
    </rPh>
    <rPh sb="82" eb="84">
      <t>ヘイセイ</t>
    </rPh>
    <rPh sb="86" eb="88">
      <t>ネンド</t>
    </rPh>
    <rPh sb="91" eb="93">
      <t>サイガイ</t>
    </rPh>
    <rPh sb="93" eb="95">
      <t>フッキュウ</t>
    </rPh>
    <rPh sb="95" eb="97">
      <t>ジギョウ</t>
    </rPh>
    <rPh sb="105" eb="107">
      <t>ヒヨウ</t>
    </rPh>
    <rPh sb="108" eb="110">
      <t>ゲンショウ</t>
    </rPh>
    <rPh sb="112" eb="114">
      <t>ヘイセイ</t>
    </rPh>
    <rPh sb="116" eb="118">
      <t>ネンド</t>
    </rPh>
    <rPh sb="132" eb="134">
      <t>ウワマワ</t>
    </rPh>
    <rPh sb="136" eb="138">
      <t>クロジ</t>
    </rPh>
    <rPh sb="138" eb="140">
      <t>ケイエイ</t>
    </rPh>
    <rPh sb="166" eb="168">
      <t>クロジ</t>
    </rPh>
    <rPh sb="168" eb="170">
      <t>ケイエイ</t>
    </rPh>
    <rPh sb="176" eb="178">
      <t>ゲンショウ</t>
    </rPh>
    <rPh sb="179" eb="180">
      <t>テン</t>
    </rPh>
    <rPh sb="334" eb="336">
      <t>アカジ</t>
    </rPh>
    <rPh sb="336" eb="338">
      <t>ケイエイ</t>
    </rPh>
    <rPh sb="339" eb="340">
      <t>ツヅ</t>
    </rPh>
    <rPh sb="347" eb="349">
      <t>コウジ</t>
    </rPh>
    <rPh sb="349" eb="351">
      <t>シキン</t>
    </rPh>
    <rPh sb="352" eb="354">
      <t>シハライ</t>
    </rPh>
    <rPh sb="357" eb="359">
      <t>ゲンキン</t>
    </rPh>
    <rPh sb="359" eb="361">
      <t>ヨキン</t>
    </rPh>
    <rPh sb="362" eb="364">
      <t>ゲンショウ</t>
    </rPh>
    <rPh sb="368" eb="369">
      <t>ヨウ</t>
    </rPh>
    <rPh sb="370" eb="372">
      <t>ジョウキョウ</t>
    </rPh>
    <rPh sb="384" eb="386">
      <t>ヘイセイ</t>
    </rPh>
    <rPh sb="400" eb="401">
      <t>オコナ</t>
    </rPh>
    <rPh sb="402" eb="404">
      <t>ケイエイ</t>
    </rPh>
    <rPh sb="405" eb="407">
      <t>カイゼン</t>
    </rPh>
    <rPh sb="408" eb="409">
      <t>ハカ</t>
    </rPh>
    <rPh sb="586" eb="588">
      <t>ヘイセイ</t>
    </rPh>
    <rPh sb="590" eb="591">
      <t>ネン</t>
    </rPh>
    <rPh sb="592" eb="593">
      <t>ガツ</t>
    </rPh>
    <rPh sb="594" eb="597">
      <t>シヨウリョウ</t>
    </rPh>
    <rPh sb="598" eb="600">
      <t>カイテイ</t>
    </rPh>
    <rPh sb="601" eb="602">
      <t>オコナ</t>
    </rPh>
    <rPh sb="609" eb="610">
      <t>ハカ</t>
    </rPh>
    <phoneticPr fontId="4"/>
  </si>
  <si>
    <t>①経年により年々増加しているものの、100%を大きく下回っているため、施設全体の老朽化度合は低いと言える。これは、耐用年数の短い施設の更新を適切に繰り返してきたことによるものである。
②平成27年度以降、管渠整備から一定の期間が経過したことで耐用年数を迎える管渠が急激に増加しており、今後も経年による増加が予想される。また、高低差の大きい地形等に埋設された管渠においては、耐用年数を超えていなくても危険度が高いことが考えられる。今後は、このような環境下にある管渠を含め、調査と対策を講じていく必要がある。
③耐用年数を超過した影響度の高い主要管渠については、長寿命化計画を策定した上で、健全度の低いものから改築更新を行っている。今後は、対象管渠が増加していくことから、計画的に改築更新を実施する必要があり、そのための投資についても増加すると考えられる。また、陥没事故等を防止するため、予防保全型の維持管理が必要となる。
　以上のことから、今後は管渠についても更新等の老朽化への対策を強化していく必要がある。</t>
    <rPh sb="99" eb="101">
      <t>イコウ</t>
    </rPh>
    <rPh sb="102" eb="103">
      <t>カン</t>
    </rPh>
    <rPh sb="103" eb="104">
      <t>キョ</t>
    </rPh>
    <rPh sb="104" eb="106">
      <t>セイビ</t>
    </rPh>
    <rPh sb="108" eb="110">
      <t>イッテイ</t>
    </rPh>
    <rPh sb="111" eb="113">
      <t>キカン</t>
    </rPh>
    <rPh sb="114" eb="116">
      <t>ケイカ</t>
    </rPh>
    <rPh sb="132" eb="134">
      <t>キュウゲキ</t>
    </rPh>
    <rPh sb="135" eb="137">
      <t>ゾウカ</t>
    </rPh>
    <rPh sb="142" eb="144">
      <t>コンゴ</t>
    </rPh>
    <rPh sb="153" eb="155">
      <t>ヨソウ</t>
    </rPh>
    <phoneticPr fontId="4"/>
  </si>
  <si>
    <t>　本市公共下水道事業については、法適化以来赤字経営が続いていたが、費用の減少などにより、平成28年度には初めて黒字となった。しかしながら、累積欠損金の解消にはいたらず、また、流動比率が100%を下回っていることから支払能力の低下も見られる。この状況は、施設を効率的に利用できていることもあって汚水処理原価が抑えられている一方で、その原価を十分に料金により回収できていないことからも見て取れる。
　今後は管渠等施設の更新等への投資が増加していくとともに、人口減少に伴う料金収入の減少も懸念される中で、経営はより一層厳しさを増すため、料金水準の見直しを早急に実施し、より有利な財源を活用した施設の更新等を適切に実施出来るよう、経営改善を図る必要がある。
　以上のことを踏まえ、施設を健全に維持し経営を改善するため、平成29年7月使用分から使用料改定を行うこととした。</t>
    <rPh sb="16" eb="17">
      <t>ホウ</t>
    </rPh>
    <rPh sb="17" eb="18">
      <t>テキ</t>
    </rPh>
    <rPh sb="18" eb="19">
      <t>カ</t>
    </rPh>
    <rPh sb="19" eb="21">
      <t>イライ</t>
    </rPh>
    <rPh sb="33" eb="35">
      <t>ヒヨウ</t>
    </rPh>
    <rPh sb="36" eb="38">
      <t>ゲンショウ</t>
    </rPh>
    <rPh sb="44" eb="46">
      <t>ヘイセイ</t>
    </rPh>
    <rPh sb="48" eb="50">
      <t>ネンド</t>
    </rPh>
    <rPh sb="52" eb="53">
      <t>ハジ</t>
    </rPh>
    <rPh sb="55" eb="57">
      <t>クロジ</t>
    </rPh>
    <rPh sb="75" eb="77">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</si>
</sst>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0.03</c:v>
                </c:pt>
                <c:pt idx="1">
                  <c:v>0</c:v>
                </c:pt>
                <c:pt idx="2" formatCode="#,##0.00;&quot;△&quot;#,##0.00;&quot;-&quot;">
                  <c:v>0.02</c:v>
                </c:pt>
                <c:pt idx="3" formatCode="#,##0.00;&quot;△&quot;#,##0.00;&quot;-&quot;">
                  <c:v>0.04</c:v>
                </c:pt>
                <c:pt idx="4" formatCode="#,##0.00;&quot;△&quot;#,##0.00;&quot;-&quot;">
                  <c:v>0.11</c:v>
                </c:pt>
              </c:numCache>
            </c:numRef>
          </c:val>
        </c:ser>
        <c:dLbls>
          <c:showLegendKey val="0"/>
          <c:showVal val="0"/>
          <c:showCatName val="0"/>
          <c:showSerName val="0"/>
          <c:showPercent val="0"/>
          <c:showBubbleSize val="0"/>
        </c:dLbls>
        <c:gapWidth val="150"/>
        <c:axId val="284211576"/>
        <c:axId val="28421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84211576"/>
        <c:axId val="284212360"/>
      </c:lineChart>
      <c:dateAx>
        <c:axId val="284211576"/>
        <c:scaling>
          <c:orientation val="minMax"/>
        </c:scaling>
        <c:delete val="1"/>
        <c:axPos val="b"/>
        <c:numFmt formatCode="ge" sourceLinked="1"/>
        <c:majorTickMark val="none"/>
        <c:minorTickMark val="none"/>
        <c:tickLblPos val="none"/>
        <c:crossAx val="284212360"/>
        <c:crosses val="autoZero"/>
        <c:auto val="1"/>
        <c:lblOffset val="100"/>
        <c:baseTimeUnit val="years"/>
      </c:dateAx>
      <c:valAx>
        <c:axId val="2842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1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69.12</c:v>
                </c:pt>
                <c:pt idx="1">
                  <c:v>70.599999999999994</c:v>
                </c:pt>
                <c:pt idx="2">
                  <c:v>71.36</c:v>
                </c:pt>
                <c:pt idx="3">
                  <c:v>69.62</c:v>
                </c:pt>
                <c:pt idx="4">
                  <c:v>71.55</c:v>
                </c:pt>
              </c:numCache>
            </c:numRef>
          </c:val>
        </c:ser>
        <c:dLbls>
          <c:showLegendKey val="0"/>
          <c:showVal val="0"/>
          <c:showCatName val="0"/>
          <c:showSerName val="0"/>
          <c:showPercent val="0"/>
          <c:showBubbleSize val="0"/>
        </c:dLbls>
        <c:gapWidth val="150"/>
        <c:axId val="288409504"/>
        <c:axId val="28840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88409504"/>
        <c:axId val="288409896"/>
      </c:lineChart>
      <c:dateAx>
        <c:axId val="288409504"/>
        <c:scaling>
          <c:orientation val="minMax"/>
        </c:scaling>
        <c:delete val="1"/>
        <c:axPos val="b"/>
        <c:numFmt formatCode="ge" sourceLinked="1"/>
        <c:majorTickMark val="none"/>
        <c:minorTickMark val="none"/>
        <c:tickLblPos val="none"/>
        <c:crossAx val="288409896"/>
        <c:crosses val="autoZero"/>
        <c:auto val="1"/>
        <c:lblOffset val="100"/>
        <c:baseTimeUnit val="years"/>
      </c:dateAx>
      <c:valAx>
        <c:axId val="28840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98.06</c:v>
                </c:pt>
                <c:pt idx="1">
                  <c:v>98.62</c:v>
                </c:pt>
                <c:pt idx="2">
                  <c:v>98.61</c:v>
                </c:pt>
                <c:pt idx="3">
                  <c:v>98.87</c:v>
                </c:pt>
                <c:pt idx="4">
                  <c:v>98.94</c:v>
                </c:pt>
              </c:numCache>
            </c:numRef>
          </c:val>
        </c:ser>
        <c:dLbls>
          <c:showLegendKey val="0"/>
          <c:showVal val="0"/>
          <c:showCatName val="0"/>
          <c:showSerName val="0"/>
          <c:showPercent val="0"/>
          <c:showBubbleSize val="0"/>
        </c:dLbls>
        <c:gapWidth val="150"/>
        <c:axId val="288411072"/>
        <c:axId val="28841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88411072"/>
        <c:axId val="288411464"/>
      </c:lineChart>
      <c:dateAx>
        <c:axId val="288411072"/>
        <c:scaling>
          <c:orientation val="minMax"/>
        </c:scaling>
        <c:delete val="1"/>
        <c:axPos val="b"/>
        <c:numFmt formatCode="ge" sourceLinked="1"/>
        <c:majorTickMark val="none"/>
        <c:minorTickMark val="none"/>
        <c:tickLblPos val="none"/>
        <c:crossAx val="288411464"/>
        <c:crosses val="autoZero"/>
        <c:auto val="1"/>
        <c:lblOffset val="100"/>
        <c:baseTimeUnit val="years"/>
      </c:dateAx>
      <c:valAx>
        <c:axId val="28841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97.77</c:v>
                </c:pt>
                <c:pt idx="1">
                  <c:v>97.81</c:v>
                </c:pt>
                <c:pt idx="2">
                  <c:v>98.01</c:v>
                </c:pt>
                <c:pt idx="3">
                  <c:v>96.22</c:v>
                </c:pt>
                <c:pt idx="4">
                  <c:v>102.13</c:v>
                </c:pt>
              </c:numCache>
            </c:numRef>
          </c:val>
        </c:ser>
        <c:dLbls>
          <c:showLegendKey val="0"/>
          <c:showVal val="0"/>
          <c:showCatName val="0"/>
          <c:showSerName val="0"/>
          <c:showPercent val="0"/>
          <c:showBubbleSize val="0"/>
        </c:dLbls>
        <c:gapWidth val="150"/>
        <c:axId val="284213928"/>
        <c:axId val="1994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284213928"/>
        <c:axId val="199492480"/>
      </c:lineChart>
      <c:dateAx>
        <c:axId val="284213928"/>
        <c:scaling>
          <c:orientation val="minMax"/>
        </c:scaling>
        <c:delete val="1"/>
        <c:axPos val="b"/>
        <c:numFmt formatCode="ge" sourceLinked="1"/>
        <c:majorTickMark val="none"/>
        <c:minorTickMark val="none"/>
        <c:tickLblPos val="none"/>
        <c:crossAx val="199492480"/>
        <c:crosses val="autoZero"/>
        <c:auto val="1"/>
        <c:lblOffset val="100"/>
        <c:baseTimeUnit val="years"/>
      </c:dateAx>
      <c:valAx>
        <c:axId val="1994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1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2.64</c:v>
                </c:pt>
                <c:pt idx="1">
                  <c:v>5.05</c:v>
                </c:pt>
                <c:pt idx="2">
                  <c:v>14.72</c:v>
                </c:pt>
                <c:pt idx="3">
                  <c:v>18.239999999999998</c:v>
                </c:pt>
                <c:pt idx="4">
                  <c:v>19.96</c:v>
                </c:pt>
              </c:numCache>
            </c:numRef>
          </c:val>
        </c:ser>
        <c:dLbls>
          <c:showLegendKey val="0"/>
          <c:showVal val="0"/>
          <c:showCatName val="0"/>
          <c:showSerName val="0"/>
          <c:showPercent val="0"/>
          <c:showBubbleSize val="0"/>
        </c:dLbls>
        <c:gapWidth val="150"/>
        <c:axId val="288055928"/>
        <c:axId val="2880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288055928"/>
        <c:axId val="288056320"/>
      </c:lineChart>
      <c:dateAx>
        <c:axId val="288055928"/>
        <c:scaling>
          <c:orientation val="minMax"/>
        </c:scaling>
        <c:delete val="1"/>
        <c:axPos val="b"/>
        <c:numFmt formatCode="ge" sourceLinked="1"/>
        <c:majorTickMark val="none"/>
        <c:minorTickMark val="none"/>
        <c:tickLblPos val="none"/>
        <c:crossAx val="288056320"/>
        <c:crosses val="autoZero"/>
        <c:auto val="1"/>
        <c:lblOffset val="100"/>
        <c:baseTimeUnit val="years"/>
      </c:dateAx>
      <c:valAx>
        <c:axId val="2880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5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quot;-&quot;">
                  <c:v>0.04</c:v>
                </c:pt>
                <c:pt idx="3" formatCode="#,##0.00;&quot;△&quot;#,##0.00;&quot;-&quot;">
                  <c:v>0.71</c:v>
                </c:pt>
                <c:pt idx="4" formatCode="#,##0.00;&quot;△&quot;#,##0.00;&quot;-&quot;">
                  <c:v>1.73</c:v>
                </c:pt>
              </c:numCache>
            </c:numRef>
          </c:val>
        </c:ser>
        <c:dLbls>
          <c:showLegendKey val="0"/>
          <c:showVal val="0"/>
          <c:showCatName val="0"/>
          <c:showSerName val="0"/>
          <c:showPercent val="0"/>
          <c:showBubbleSize val="0"/>
        </c:dLbls>
        <c:gapWidth val="150"/>
        <c:axId val="288186088"/>
        <c:axId val="28818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288186088"/>
        <c:axId val="288186480"/>
      </c:lineChart>
      <c:dateAx>
        <c:axId val="288186088"/>
        <c:scaling>
          <c:orientation val="minMax"/>
        </c:scaling>
        <c:delete val="1"/>
        <c:axPos val="b"/>
        <c:numFmt formatCode="ge" sourceLinked="1"/>
        <c:majorTickMark val="none"/>
        <c:minorTickMark val="none"/>
        <c:tickLblPos val="none"/>
        <c:crossAx val="288186480"/>
        <c:crosses val="autoZero"/>
        <c:auto val="1"/>
        <c:lblOffset val="100"/>
        <c:baseTimeUnit val="years"/>
      </c:dateAx>
      <c:valAx>
        <c:axId val="28818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3.04</c:v>
                </c:pt>
                <c:pt idx="1">
                  <c:v>5.9</c:v>
                </c:pt>
                <c:pt idx="2">
                  <c:v>7.06</c:v>
                </c:pt>
                <c:pt idx="3">
                  <c:v>13.74</c:v>
                </c:pt>
                <c:pt idx="4">
                  <c:v>11.05</c:v>
                </c:pt>
              </c:numCache>
            </c:numRef>
          </c:val>
        </c:ser>
        <c:dLbls>
          <c:showLegendKey val="0"/>
          <c:showVal val="0"/>
          <c:showCatName val="0"/>
          <c:showSerName val="0"/>
          <c:showPercent val="0"/>
          <c:showBubbleSize val="0"/>
        </c:dLbls>
        <c:gapWidth val="150"/>
        <c:axId val="288188048"/>
        <c:axId val="28818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288188048"/>
        <c:axId val="288188440"/>
      </c:lineChart>
      <c:dateAx>
        <c:axId val="288188048"/>
        <c:scaling>
          <c:orientation val="minMax"/>
        </c:scaling>
        <c:delete val="1"/>
        <c:axPos val="b"/>
        <c:numFmt formatCode="ge" sourceLinked="1"/>
        <c:majorTickMark val="none"/>
        <c:minorTickMark val="none"/>
        <c:tickLblPos val="none"/>
        <c:crossAx val="288188440"/>
        <c:crosses val="autoZero"/>
        <c:auto val="1"/>
        <c:lblOffset val="100"/>
        <c:baseTimeUnit val="years"/>
      </c:dateAx>
      <c:valAx>
        <c:axId val="28818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169.14</c:v>
                </c:pt>
                <c:pt idx="1">
                  <c:v>261.26</c:v>
                </c:pt>
                <c:pt idx="2">
                  <c:v>67.900000000000006</c:v>
                </c:pt>
                <c:pt idx="3">
                  <c:v>71.72</c:v>
                </c:pt>
                <c:pt idx="4">
                  <c:v>53.55</c:v>
                </c:pt>
              </c:numCache>
            </c:numRef>
          </c:val>
        </c:ser>
        <c:dLbls>
          <c:showLegendKey val="0"/>
          <c:showVal val="0"/>
          <c:showCatName val="0"/>
          <c:showSerName val="0"/>
          <c:showPercent val="0"/>
          <c:showBubbleSize val="0"/>
        </c:dLbls>
        <c:gapWidth val="150"/>
        <c:axId val="288058672"/>
        <c:axId val="2880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288058672"/>
        <c:axId val="288058280"/>
      </c:lineChart>
      <c:dateAx>
        <c:axId val="288058672"/>
        <c:scaling>
          <c:orientation val="minMax"/>
        </c:scaling>
        <c:delete val="1"/>
        <c:axPos val="b"/>
        <c:numFmt formatCode="ge" sourceLinked="1"/>
        <c:majorTickMark val="none"/>
        <c:minorTickMark val="none"/>
        <c:tickLblPos val="none"/>
        <c:crossAx val="288058280"/>
        <c:crosses val="autoZero"/>
        <c:auto val="1"/>
        <c:lblOffset val="100"/>
        <c:baseTimeUnit val="years"/>
      </c:dateAx>
      <c:valAx>
        <c:axId val="2880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790.9</c:v>
                </c:pt>
                <c:pt idx="1">
                  <c:v>717.1</c:v>
                </c:pt>
                <c:pt idx="2">
                  <c:v>945.71</c:v>
                </c:pt>
                <c:pt idx="3">
                  <c:v>715.46</c:v>
                </c:pt>
                <c:pt idx="4">
                  <c:v>748.63</c:v>
                </c:pt>
              </c:numCache>
            </c:numRef>
          </c:val>
        </c:ser>
        <c:dLbls>
          <c:showLegendKey val="0"/>
          <c:showVal val="0"/>
          <c:showCatName val="0"/>
          <c:showSerName val="0"/>
          <c:showPercent val="0"/>
          <c:showBubbleSize val="0"/>
        </c:dLbls>
        <c:gapWidth val="150"/>
        <c:axId val="288187656"/>
        <c:axId val="2881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88187656"/>
        <c:axId val="288189616"/>
      </c:lineChart>
      <c:dateAx>
        <c:axId val="288187656"/>
        <c:scaling>
          <c:orientation val="minMax"/>
        </c:scaling>
        <c:delete val="1"/>
        <c:axPos val="b"/>
        <c:numFmt formatCode="ge" sourceLinked="1"/>
        <c:majorTickMark val="none"/>
        <c:minorTickMark val="none"/>
        <c:tickLblPos val="none"/>
        <c:crossAx val="288189616"/>
        <c:crosses val="autoZero"/>
        <c:auto val="1"/>
        <c:lblOffset val="100"/>
        <c:baseTimeUnit val="years"/>
      </c:dateAx>
      <c:valAx>
        <c:axId val="2881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80.150000000000006</c:v>
                </c:pt>
                <c:pt idx="1">
                  <c:v>84.13</c:v>
                </c:pt>
                <c:pt idx="2">
                  <c:v>80.739999999999995</c:v>
                </c:pt>
                <c:pt idx="3">
                  <c:v>81.58</c:v>
                </c:pt>
                <c:pt idx="4">
                  <c:v>90.2</c:v>
                </c:pt>
              </c:numCache>
            </c:numRef>
          </c:val>
        </c:ser>
        <c:dLbls>
          <c:showLegendKey val="0"/>
          <c:showVal val="0"/>
          <c:showCatName val="0"/>
          <c:showSerName val="0"/>
          <c:showPercent val="0"/>
          <c:showBubbleSize val="0"/>
        </c:dLbls>
        <c:gapWidth val="150"/>
        <c:axId val="288266872"/>
        <c:axId val="288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88266872"/>
        <c:axId val="288267264"/>
      </c:lineChart>
      <c:dateAx>
        <c:axId val="288266872"/>
        <c:scaling>
          <c:orientation val="minMax"/>
        </c:scaling>
        <c:delete val="1"/>
        <c:axPos val="b"/>
        <c:numFmt formatCode="ge" sourceLinked="1"/>
        <c:majorTickMark val="none"/>
        <c:minorTickMark val="none"/>
        <c:tickLblPos val="none"/>
        <c:crossAx val="288267264"/>
        <c:crosses val="autoZero"/>
        <c:auto val="1"/>
        <c:lblOffset val="100"/>
        <c:baseTimeUnit val="years"/>
      </c:dateAx>
      <c:valAx>
        <c:axId val="288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6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153.44</c:v>
                </c:pt>
                <c:pt idx="1">
                  <c:v>144.79</c:v>
                </c:pt>
                <c:pt idx="2">
                  <c:v>150.57</c:v>
                </c:pt>
                <c:pt idx="3">
                  <c:v>148.93</c:v>
                </c:pt>
                <c:pt idx="4">
                  <c:v>134.24</c:v>
                </c:pt>
              </c:numCache>
            </c:numRef>
          </c:val>
        </c:ser>
        <c:dLbls>
          <c:showLegendKey val="0"/>
          <c:showVal val="0"/>
          <c:showCatName val="0"/>
          <c:showSerName val="0"/>
          <c:showPercent val="0"/>
          <c:showBubbleSize val="0"/>
        </c:dLbls>
        <c:gapWidth val="150"/>
        <c:axId val="288268440"/>
        <c:axId val="2882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88268440"/>
        <c:axId val="288268832"/>
      </c:lineChart>
      <c:dateAx>
        <c:axId val="288268440"/>
        <c:scaling>
          <c:orientation val="minMax"/>
        </c:scaling>
        <c:delete val="1"/>
        <c:axPos val="b"/>
        <c:numFmt formatCode="ge" sourceLinked="1"/>
        <c:majorTickMark val="none"/>
        <c:minorTickMark val="none"/>
        <c:tickLblPos val="none"/>
        <c:crossAx val="288268832"/>
        <c:crosses val="autoZero"/>
        <c:auto val="1"/>
        <c:lblOffset val="100"/>
        <c:baseTimeUnit val="years"/>
      </c:dateAx>
      <c:valAx>
        <c:axId val="2882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6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69" width="3.125" style="3" customWidth="1"/>
    <col min="70" max="70" width="6.375" style="3" customWidth="1"/>
    <col min="71"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京都府　福知山市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Bd1</v>
      </c>
      <c r="X8" s="79"/>
      <c r="Y8" s="79"/>
      <c r="Z8" s="79"/>
      <c r="AA8" s="79"/>
      <c r="AB8" s="79"/>
      <c r="AC8" s="79"/>
      <c r="AD8" s="80" t="s">
        <v>119</v>
      </c>
      <c r="AE8" s="80"/>
      <c r="AF8" s="80"/>
      <c r="AG8" s="80"/>
      <c r="AH8" s="80"/>
      <c r="AI8" s="80"/>
      <c r="AJ8" s="80"/>
      <c r="AK8" s="4"/>
      <c r="AL8" s="74">
        <f>データ!S6</f>
        <v>79594</v>
      </c>
      <c r="AM8" s="74"/>
      <c r="AN8" s="74"/>
      <c r="AO8" s="74"/>
      <c r="AP8" s="74"/>
      <c r="AQ8" s="74"/>
      <c r="AR8" s="74"/>
      <c r="AS8" s="74"/>
      <c r="AT8" s="73">
        <f>データ!T6</f>
        <v>552.54</v>
      </c>
      <c r="AU8" s="73"/>
      <c r="AV8" s="73"/>
      <c r="AW8" s="73"/>
      <c r="AX8" s="73"/>
      <c r="AY8" s="73"/>
      <c r="AZ8" s="73"/>
      <c r="BA8" s="73"/>
      <c r="BB8" s="73">
        <f>データ!U6</f>
        <v>144.05000000000001</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59.13</v>
      </c>
      <c r="J10" s="73"/>
      <c r="K10" s="73"/>
      <c r="L10" s="73"/>
      <c r="M10" s="73"/>
      <c r="N10" s="73"/>
      <c r="O10" s="73"/>
      <c r="P10" s="73">
        <f>データ!P6</f>
        <v>75.84</v>
      </c>
      <c r="Q10" s="73"/>
      <c r="R10" s="73"/>
      <c r="S10" s="73"/>
      <c r="T10" s="73"/>
      <c r="U10" s="73"/>
      <c r="V10" s="73"/>
      <c r="W10" s="73">
        <f>データ!Q6</f>
        <v>60.11</v>
      </c>
      <c r="X10" s="73"/>
      <c r="Y10" s="73"/>
      <c r="Z10" s="73"/>
      <c r="AA10" s="73"/>
      <c r="AB10" s="73"/>
      <c r="AC10" s="73"/>
      <c r="AD10" s="74">
        <f>データ!R6</f>
        <v>2246</v>
      </c>
      <c r="AE10" s="74"/>
      <c r="AF10" s="74"/>
      <c r="AG10" s="74"/>
      <c r="AH10" s="74"/>
      <c r="AI10" s="74"/>
      <c r="AJ10" s="74"/>
      <c r="AK10" s="2"/>
      <c r="AL10" s="74">
        <f>データ!V6</f>
        <v>59954</v>
      </c>
      <c r="AM10" s="74"/>
      <c r="AN10" s="74"/>
      <c r="AO10" s="74"/>
      <c r="AP10" s="74"/>
      <c r="AQ10" s="74"/>
      <c r="AR10" s="74"/>
      <c r="AS10" s="74"/>
      <c r="AT10" s="73">
        <f>データ!W6</f>
        <v>20.350000000000001</v>
      </c>
      <c r="AU10" s="73"/>
      <c r="AV10" s="73"/>
      <c r="AW10" s="73"/>
      <c r="AX10" s="73"/>
      <c r="AY10" s="73"/>
      <c r="AZ10" s="73"/>
      <c r="BA10" s="73"/>
      <c r="BB10" s="73">
        <f>データ!X6</f>
        <v>2946.14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120</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262013</v>
      </c>
      <c r="D6" s="34">
        <f t="shared" si="3"/>
        <v>46</v>
      </c>
      <c r="E6" s="34">
        <f t="shared" si="3"/>
        <v>17</v>
      </c>
      <c r="F6" s="34">
        <f t="shared" si="3"/>
        <v>1</v>
      </c>
      <c r="G6" s="34">
        <f t="shared" si="3"/>
        <v>0</v>
      </c>
      <c r="H6" s="34" t="str">
        <f t="shared" si="3"/>
        <v>京都府　福知山市</v>
      </c>
      <c r="I6" s="34" t="str">
        <f t="shared" si="3"/>
        <v>法適用</v>
      </c>
      <c r="J6" s="34" t="str">
        <f t="shared" si="3"/>
        <v>下水道事業</v>
      </c>
      <c r="K6" s="34" t="str">
        <f t="shared" si="3"/>
        <v>公共下水道</v>
      </c>
      <c r="L6" s="34" t="str">
        <f t="shared" si="3"/>
        <v>Bd1</v>
      </c>
      <c r="M6" s="34">
        <f t="shared" si="3"/>
        <v>0</v>
      </c>
      <c r="N6" s="35" t="str">
        <f t="shared" si="3"/>
        <v>-</v>
      </c>
      <c r="O6" s="35">
        <f t="shared" si="3"/>
        <v>59.13</v>
      </c>
      <c r="P6" s="35">
        <f t="shared" si="3"/>
        <v>75.84</v>
      </c>
      <c r="Q6" s="35">
        <f t="shared" si="3"/>
        <v>60.11</v>
      </c>
      <c r="R6" s="35">
        <f t="shared" si="3"/>
        <v>2246</v>
      </c>
      <c r="S6" s="35">
        <f t="shared" si="3"/>
        <v>79594</v>
      </c>
      <c r="T6" s="35">
        <f t="shared" si="3"/>
        <v>552.54</v>
      </c>
      <c r="U6" s="35">
        <f t="shared" si="3"/>
        <v>144.05000000000001</v>
      </c>
      <c r="V6" s="35">
        <f t="shared" si="3"/>
        <v>59954</v>
      </c>
      <c r="W6" s="35">
        <f t="shared" si="3"/>
        <v>20.350000000000001</v>
      </c>
      <c r="X6" s="35">
        <f t="shared" si="3"/>
        <v>2946.14</v>
      </c>
      <c r="Y6" s="36">
        <f>IF(Y7="",NA(),Y7)</f>
        <v>97.77</v>
      </c>
      <c r="Z6" s="36">
        <f t="shared" ref="Z6:AH6" si="4">IF(Z7="",NA(),Z7)</f>
        <v>97.81</v>
      </c>
      <c r="AA6" s="36">
        <f t="shared" si="4"/>
        <v>98.01</v>
      </c>
      <c r="AB6" s="36">
        <f t="shared" si="4"/>
        <v>96.22</v>
      </c>
      <c r="AC6" s="36">
        <f t="shared" si="4"/>
        <v>102.13</v>
      </c>
      <c r="AD6" s="36">
        <f t="shared" si="4"/>
        <v>105.76</v>
      </c>
      <c r="AE6" s="36">
        <f t="shared" si="4"/>
        <v>105.34</v>
      </c>
      <c r="AF6" s="36">
        <f t="shared" si="4"/>
        <v>108.77</v>
      </c>
      <c r="AG6" s="36">
        <f t="shared" si="4"/>
        <v>109.48</v>
      </c>
      <c r="AH6" s="36">
        <f t="shared" si="4"/>
        <v>109.27</v>
      </c>
      <c r="AI6" s="35" t="str">
        <f>IF(AI7="","",IF(AI7="-","【-】","【"&amp;SUBSTITUTE(TEXT(AI7,"#,##0.00"),"-","△")&amp;"】"))</f>
        <v>【108.57】</v>
      </c>
      <c r="AJ6" s="36">
        <f>IF(AJ7="",NA(),AJ7)</f>
        <v>3.04</v>
      </c>
      <c r="AK6" s="36">
        <f t="shared" ref="AK6:AS6" si="5">IF(AK7="",NA(),AK7)</f>
        <v>5.9</v>
      </c>
      <c r="AL6" s="36">
        <f t="shared" si="5"/>
        <v>7.06</v>
      </c>
      <c r="AM6" s="36">
        <f t="shared" si="5"/>
        <v>13.74</v>
      </c>
      <c r="AN6" s="36">
        <f t="shared" si="5"/>
        <v>11.05</v>
      </c>
      <c r="AO6" s="36">
        <f t="shared" si="5"/>
        <v>25.99</v>
      </c>
      <c r="AP6" s="36">
        <f t="shared" si="5"/>
        <v>24.99</v>
      </c>
      <c r="AQ6" s="36">
        <f t="shared" si="5"/>
        <v>21.47</v>
      </c>
      <c r="AR6" s="36">
        <f t="shared" si="5"/>
        <v>16.34</v>
      </c>
      <c r="AS6" s="36">
        <f t="shared" si="5"/>
        <v>15.65</v>
      </c>
      <c r="AT6" s="35" t="str">
        <f>IF(AT7="","",IF(AT7="-","【-】","【"&amp;SUBSTITUTE(TEXT(AT7,"#,##0.00"),"-","△")&amp;"】"))</f>
        <v>【4.38】</v>
      </c>
      <c r="AU6" s="36">
        <f>IF(AU7="",NA(),AU7)</f>
        <v>169.14</v>
      </c>
      <c r="AV6" s="36">
        <f t="shared" ref="AV6:BD6" si="6">IF(AV7="",NA(),AV7)</f>
        <v>261.26</v>
      </c>
      <c r="AW6" s="36">
        <f t="shared" si="6"/>
        <v>67.900000000000006</v>
      </c>
      <c r="AX6" s="36">
        <f t="shared" si="6"/>
        <v>71.72</v>
      </c>
      <c r="AY6" s="36">
        <f t="shared" si="6"/>
        <v>53.55</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790.9</v>
      </c>
      <c r="BG6" s="36">
        <f t="shared" ref="BG6:BO6" si="7">IF(BG7="",NA(),BG7)</f>
        <v>717.1</v>
      </c>
      <c r="BH6" s="36">
        <f t="shared" si="7"/>
        <v>945.71</v>
      </c>
      <c r="BI6" s="36">
        <f t="shared" si="7"/>
        <v>715.46</v>
      </c>
      <c r="BJ6" s="36">
        <f t="shared" si="7"/>
        <v>748.63</v>
      </c>
      <c r="BK6" s="36">
        <f t="shared" si="7"/>
        <v>918.88</v>
      </c>
      <c r="BL6" s="36">
        <f t="shared" si="7"/>
        <v>885.97</v>
      </c>
      <c r="BM6" s="36">
        <f t="shared" si="7"/>
        <v>854.16</v>
      </c>
      <c r="BN6" s="36">
        <f t="shared" si="7"/>
        <v>848.31</v>
      </c>
      <c r="BO6" s="36">
        <f t="shared" si="7"/>
        <v>774.99</v>
      </c>
      <c r="BP6" s="35" t="str">
        <f>IF(BP7="","",IF(BP7="-","【-】","【"&amp;SUBSTITUTE(TEXT(BP7,"#,##0.00"),"-","△")&amp;"】"))</f>
        <v>【728.30】</v>
      </c>
      <c r="BQ6" s="36">
        <f>IF(BQ7="",NA(),BQ7)</f>
        <v>80.150000000000006</v>
      </c>
      <c r="BR6" s="36">
        <f t="shared" ref="BR6:BZ6" si="8">IF(BR7="",NA(),BR7)</f>
        <v>84.13</v>
      </c>
      <c r="BS6" s="36">
        <f t="shared" si="8"/>
        <v>80.739999999999995</v>
      </c>
      <c r="BT6" s="36">
        <f t="shared" si="8"/>
        <v>81.58</v>
      </c>
      <c r="BU6" s="36">
        <f t="shared" si="8"/>
        <v>90.2</v>
      </c>
      <c r="BV6" s="36">
        <f t="shared" si="8"/>
        <v>88.2</v>
      </c>
      <c r="BW6" s="36">
        <f t="shared" si="8"/>
        <v>89.94</v>
      </c>
      <c r="BX6" s="36">
        <f t="shared" si="8"/>
        <v>93.13</v>
      </c>
      <c r="BY6" s="36">
        <f t="shared" si="8"/>
        <v>94.38</v>
      </c>
      <c r="BZ6" s="36">
        <f t="shared" si="8"/>
        <v>96.57</v>
      </c>
      <c r="CA6" s="35" t="str">
        <f>IF(CA7="","",IF(CA7="-","【-】","【"&amp;SUBSTITUTE(TEXT(CA7,"#,##0.00"),"-","△")&amp;"】"))</f>
        <v>【100.04】</v>
      </c>
      <c r="CB6" s="36">
        <f>IF(CB7="",NA(),CB7)</f>
        <v>153.44</v>
      </c>
      <c r="CC6" s="36">
        <f t="shared" ref="CC6:CK6" si="9">IF(CC7="",NA(),CC7)</f>
        <v>144.79</v>
      </c>
      <c r="CD6" s="36">
        <f t="shared" si="9"/>
        <v>150.57</v>
      </c>
      <c r="CE6" s="36">
        <f t="shared" si="9"/>
        <v>148.93</v>
      </c>
      <c r="CF6" s="36">
        <f t="shared" si="9"/>
        <v>134.24</v>
      </c>
      <c r="CG6" s="36">
        <f t="shared" si="9"/>
        <v>171.78</v>
      </c>
      <c r="CH6" s="36">
        <f t="shared" si="9"/>
        <v>168.57</v>
      </c>
      <c r="CI6" s="36">
        <f t="shared" si="9"/>
        <v>167.97</v>
      </c>
      <c r="CJ6" s="36">
        <f t="shared" si="9"/>
        <v>165.45</v>
      </c>
      <c r="CK6" s="36">
        <f t="shared" si="9"/>
        <v>161.54</v>
      </c>
      <c r="CL6" s="35" t="str">
        <f>IF(CL7="","",IF(CL7="-","【-】","【"&amp;SUBSTITUTE(TEXT(CL7,"#,##0.00"),"-","△")&amp;"】"))</f>
        <v>【137.82】</v>
      </c>
      <c r="CM6" s="36">
        <f>IF(CM7="",NA(),CM7)</f>
        <v>69.12</v>
      </c>
      <c r="CN6" s="36">
        <f t="shared" ref="CN6:CV6" si="10">IF(CN7="",NA(),CN7)</f>
        <v>70.599999999999994</v>
      </c>
      <c r="CO6" s="36">
        <f t="shared" si="10"/>
        <v>71.36</v>
      </c>
      <c r="CP6" s="36">
        <f t="shared" si="10"/>
        <v>69.62</v>
      </c>
      <c r="CQ6" s="36">
        <f t="shared" si="10"/>
        <v>71.55</v>
      </c>
      <c r="CR6" s="36">
        <f t="shared" si="10"/>
        <v>62.27</v>
      </c>
      <c r="CS6" s="36">
        <f t="shared" si="10"/>
        <v>64.12</v>
      </c>
      <c r="CT6" s="36">
        <f t="shared" si="10"/>
        <v>64.87</v>
      </c>
      <c r="CU6" s="36">
        <f t="shared" si="10"/>
        <v>65.62</v>
      </c>
      <c r="CV6" s="36">
        <f t="shared" si="10"/>
        <v>64.67</v>
      </c>
      <c r="CW6" s="35" t="str">
        <f>IF(CW7="","",IF(CW7="-","【-】","【"&amp;SUBSTITUTE(TEXT(CW7,"#,##0.00"),"-","△")&amp;"】"))</f>
        <v>【60.09】</v>
      </c>
      <c r="CX6" s="36">
        <f>IF(CX7="",NA(),CX7)</f>
        <v>98.06</v>
      </c>
      <c r="CY6" s="36">
        <f t="shared" ref="CY6:DG6" si="11">IF(CY7="",NA(),CY7)</f>
        <v>98.62</v>
      </c>
      <c r="CZ6" s="36">
        <f t="shared" si="11"/>
        <v>98.61</v>
      </c>
      <c r="DA6" s="36">
        <f t="shared" si="11"/>
        <v>98.87</v>
      </c>
      <c r="DB6" s="36">
        <f t="shared" si="11"/>
        <v>98.94</v>
      </c>
      <c r="DC6" s="36">
        <f t="shared" si="11"/>
        <v>90.69</v>
      </c>
      <c r="DD6" s="36">
        <f t="shared" si="11"/>
        <v>90.91</v>
      </c>
      <c r="DE6" s="36">
        <f t="shared" si="11"/>
        <v>91.11</v>
      </c>
      <c r="DF6" s="36">
        <f t="shared" si="11"/>
        <v>91.44</v>
      </c>
      <c r="DG6" s="36">
        <f t="shared" si="11"/>
        <v>91.76</v>
      </c>
      <c r="DH6" s="35" t="str">
        <f>IF(DH7="","",IF(DH7="-","【-】","【"&amp;SUBSTITUTE(TEXT(DH7,"#,##0.00"),"-","△")&amp;"】"))</f>
        <v>【94.90】</v>
      </c>
      <c r="DI6" s="36">
        <f>IF(DI7="",NA(),DI7)</f>
        <v>2.64</v>
      </c>
      <c r="DJ6" s="36">
        <f t="shared" ref="DJ6:DR6" si="12">IF(DJ7="",NA(),DJ7)</f>
        <v>5.05</v>
      </c>
      <c r="DK6" s="36">
        <f t="shared" si="12"/>
        <v>14.72</v>
      </c>
      <c r="DL6" s="36">
        <f t="shared" si="12"/>
        <v>18.239999999999998</v>
      </c>
      <c r="DM6" s="36">
        <f t="shared" si="12"/>
        <v>19.96</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6">
        <f t="shared" si="13"/>
        <v>0.04</v>
      </c>
      <c r="DW6" s="36">
        <f t="shared" si="13"/>
        <v>0.71</v>
      </c>
      <c r="DX6" s="36">
        <f t="shared" si="13"/>
        <v>1.73</v>
      </c>
      <c r="DY6" s="36">
        <f t="shared" si="13"/>
        <v>0.48</v>
      </c>
      <c r="DZ6" s="36">
        <f t="shared" si="13"/>
        <v>0.71</v>
      </c>
      <c r="EA6" s="36">
        <f t="shared" si="13"/>
        <v>0.76</v>
      </c>
      <c r="EB6" s="36">
        <f t="shared" si="13"/>
        <v>0.71</v>
      </c>
      <c r="EC6" s="36">
        <f t="shared" si="13"/>
        <v>0.95</v>
      </c>
      <c r="ED6" s="35" t="str">
        <f>IF(ED7="","",IF(ED7="-","【-】","【"&amp;SUBSTITUTE(TEXT(ED7,"#,##0.00"),"-","△")&amp;"】"))</f>
        <v>【4.96】</v>
      </c>
      <c r="EE6" s="36">
        <f>IF(EE7="",NA(),EE7)</f>
        <v>0.03</v>
      </c>
      <c r="EF6" s="35">
        <f t="shared" ref="EF6:EN6" si="14">IF(EF7="",NA(),EF7)</f>
        <v>0</v>
      </c>
      <c r="EG6" s="36">
        <f t="shared" si="14"/>
        <v>0.02</v>
      </c>
      <c r="EH6" s="36">
        <f t="shared" si="14"/>
        <v>0.04</v>
      </c>
      <c r="EI6" s="36">
        <f t="shared" si="14"/>
        <v>0.11</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262013</v>
      </c>
      <c r="D7" s="38">
        <v>46</v>
      </c>
      <c r="E7" s="38">
        <v>17</v>
      </c>
      <c r="F7" s="38">
        <v>1</v>
      </c>
      <c r="G7" s="38">
        <v>0</v>
      </c>
      <c r="H7" s="38" t="s">
        <v>108</v>
      </c>
      <c r="I7" s="38" t="s">
        <v>109</v>
      </c>
      <c r="J7" s="38" t="s">
        <v>110</v>
      </c>
      <c r="K7" s="38" t="s">
        <v>111</v>
      </c>
      <c r="L7" s="38" t="s">
        <v>112</v>
      </c>
      <c r="M7" s="38"/>
      <c r="N7" s="39" t="s">
        <v>113</v>
      </c>
      <c r="O7" s="39">
        <v>59.13</v>
      </c>
      <c r="P7" s="39">
        <v>75.84</v>
      </c>
      <c r="Q7" s="39">
        <v>60.11</v>
      </c>
      <c r="R7" s="39">
        <v>2246</v>
      </c>
      <c r="S7" s="39">
        <v>79594</v>
      </c>
      <c r="T7" s="39">
        <v>552.54</v>
      </c>
      <c r="U7" s="39">
        <v>144.05000000000001</v>
      </c>
      <c r="V7" s="39">
        <v>59954</v>
      </c>
      <c r="W7" s="39">
        <v>20.350000000000001</v>
      </c>
      <c r="X7" s="39">
        <v>2946.14</v>
      </c>
      <c r="Y7" s="39">
        <v>97.77</v>
      </c>
      <c r="Z7" s="39">
        <v>97.81</v>
      </c>
      <c r="AA7" s="39">
        <v>98.01</v>
      </c>
      <c r="AB7" s="39">
        <v>96.22</v>
      </c>
      <c r="AC7" s="39">
        <v>102.13</v>
      </c>
      <c r="AD7" s="39">
        <v>105.76</v>
      </c>
      <c r="AE7" s="39">
        <v>105.34</v>
      </c>
      <c r="AF7" s="39">
        <v>108.77</v>
      </c>
      <c r="AG7" s="39">
        <v>109.48</v>
      </c>
      <c r="AH7" s="39">
        <v>109.27</v>
      </c>
      <c r="AI7" s="39">
        <v>108.57</v>
      </c>
      <c r="AJ7" s="39">
        <v>3.04</v>
      </c>
      <c r="AK7" s="39">
        <v>5.9</v>
      </c>
      <c r="AL7" s="39">
        <v>7.06</v>
      </c>
      <c r="AM7" s="39">
        <v>13.74</v>
      </c>
      <c r="AN7" s="39">
        <v>11.05</v>
      </c>
      <c r="AO7" s="39">
        <v>25.99</v>
      </c>
      <c r="AP7" s="39">
        <v>24.99</v>
      </c>
      <c r="AQ7" s="39">
        <v>21.47</v>
      </c>
      <c r="AR7" s="39">
        <v>16.34</v>
      </c>
      <c r="AS7" s="39">
        <v>15.65</v>
      </c>
      <c r="AT7" s="39">
        <v>4.38</v>
      </c>
      <c r="AU7" s="39">
        <v>169.14</v>
      </c>
      <c r="AV7" s="39">
        <v>261.26</v>
      </c>
      <c r="AW7" s="39">
        <v>67.900000000000006</v>
      </c>
      <c r="AX7" s="39">
        <v>71.72</v>
      </c>
      <c r="AY7" s="39">
        <v>53.55</v>
      </c>
      <c r="AZ7" s="39">
        <v>275.56</v>
      </c>
      <c r="BA7" s="39">
        <v>316.92</v>
      </c>
      <c r="BB7" s="39">
        <v>79.239999999999995</v>
      </c>
      <c r="BC7" s="39">
        <v>78.930000000000007</v>
      </c>
      <c r="BD7" s="39">
        <v>77.94</v>
      </c>
      <c r="BE7" s="39">
        <v>59.95</v>
      </c>
      <c r="BF7" s="39">
        <v>790.9</v>
      </c>
      <c r="BG7" s="39">
        <v>717.1</v>
      </c>
      <c r="BH7" s="39">
        <v>945.71</v>
      </c>
      <c r="BI7" s="39">
        <v>715.46</v>
      </c>
      <c r="BJ7" s="39">
        <v>748.63</v>
      </c>
      <c r="BK7" s="39">
        <v>918.88</v>
      </c>
      <c r="BL7" s="39">
        <v>885.97</v>
      </c>
      <c r="BM7" s="39">
        <v>854.16</v>
      </c>
      <c r="BN7" s="39">
        <v>848.31</v>
      </c>
      <c r="BO7" s="39">
        <v>774.99</v>
      </c>
      <c r="BP7" s="39">
        <v>728.3</v>
      </c>
      <c r="BQ7" s="39">
        <v>80.150000000000006</v>
      </c>
      <c r="BR7" s="39">
        <v>84.13</v>
      </c>
      <c r="BS7" s="39">
        <v>80.739999999999995</v>
      </c>
      <c r="BT7" s="39">
        <v>81.58</v>
      </c>
      <c r="BU7" s="39">
        <v>90.2</v>
      </c>
      <c r="BV7" s="39">
        <v>88.2</v>
      </c>
      <c r="BW7" s="39">
        <v>89.94</v>
      </c>
      <c r="BX7" s="39">
        <v>93.13</v>
      </c>
      <c r="BY7" s="39">
        <v>94.38</v>
      </c>
      <c r="BZ7" s="39">
        <v>96.57</v>
      </c>
      <c r="CA7" s="39">
        <v>100.04</v>
      </c>
      <c r="CB7" s="39">
        <v>153.44</v>
      </c>
      <c r="CC7" s="39">
        <v>144.79</v>
      </c>
      <c r="CD7" s="39">
        <v>150.57</v>
      </c>
      <c r="CE7" s="39">
        <v>148.93</v>
      </c>
      <c r="CF7" s="39">
        <v>134.24</v>
      </c>
      <c r="CG7" s="39">
        <v>171.78</v>
      </c>
      <c r="CH7" s="39">
        <v>168.57</v>
      </c>
      <c r="CI7" s="39">
        <v>167.97</v>
      </c>
      <c r="CJ7" s="39">
        <v>165.45</v>
      </c>
      <c r="CK7" s="39">
        <v>161.54</v>
      </c>
      <c r="CL7" s="39">
        <v>137.82</v>
      </c>
      <c r="CM7" s="39">
        <v>69.12</v>
      </c>
      <c r="CN7" s="39">
        <v>70.599999999999994</v>
      </c>
      <c r="CO7" s="39">
        <v>71.36</v>
      </c>
      <c r="CP7" s="39">
        <v>69.62</v>
      </c>
      <c r="CQ7" s="39">
        <v>71.55</v>
      </c>
      <c r="CR7" s="39">
        <v>62.27</v>
      </c>
      <c r="CS7" s="39">
        <v>64.12</v>
      </c>
      <c r="CT7" s="39">
        <v>64.87</v>
      </c>
      <c r="CU7" s="39">
        <v>65.62</v>
      </c>
      <c r="CV7" s="39">
        <v>64.67</v>
      </c>
      <c r="CW7" s="39">
        <v>60.09</v>
      </c>
      <c r="CX7" s="39">
        <v>98.06</v>
      </c>
      <c r="CY7" s="39">
        <v>98.62</v>
      </c>
      <c r="CZ7" s="39">
        <v>98.61</v>
      </c>
      <c r="DA7" s="39">
        <v>98.87</v>
      </c>
      <c r="DB7" s="39">
        <v>98.94</v>
      </c>
      <c r="DC7" s="39">
        <v>90.69</v>
      </c>
      <c r="DD7" s="39">
        <v>90.91</v>
      </c>
      <c r="DE7" s="39">
        <v>91.11</v>
      </c>
      <c r="DF7" s="39">
        <v>91.44</v>
      </c>
      <c r="DG7" s="39">
        <v>91.76</v>
      </c>
      <c r="DH7" s="39">
        <v>94.9</v>
      </c>
      <c r="DI7" s="39">
        <v>2.64</v>
      </c>
      <c r="DJ7" s="39">
        <v>5.05</v>
      </c>
      <c r="DK7" s="39">
        <v>14.72</v>
      </c>
      <c r="DL7" s="39">
        <v>18.239999999999998</v>
      </c>
      <c r="DM7" s="39">
        <v>19.96</v>
      </c>
      <c r="DN7" s="39">
        <v>12.02</v>
      </c>
      <c r="DO7" s="39">
        <v>12.9</v>
      </c>
      <c r="DP7" s="39">
        <v>25.52</v>
      </c>
      <c r="DQ7" s="39">
        <v>25.89</v>
      </c>
      <c r="DR7" s="39">
        <v>26.63</v>
      </c>
      <c r="DS7" s="39">
        <v>37.36</v>
      </c>
      <c r="DT7" s="39">
        <v>0</v>
      </c>
      <c r="DU7" s="39">
        <v>0</v>
      </c>
      <c r="DV7" s="39">
        <v>0.04</v>
      </c>
      <c r="DW7" s="39">
        <v>0.71</v>
      </c>
      <c r="DX7" s="39">
        <v>1.73</v>
      </c>
      <c r="DY7" s="39">
        <v>0.48</v>
      </c>
      <c r="DZ7" s="39">
        <v>0.71</v>
      </c>
      <c r="EA7" s="39">
        <v>0.76</v>
      </c>
      <c r="EB7" s="39">
        <v>0.71</v>
      </c>
      <c r="EC7" s="39">
        <v>0.95</v>
      </c>
      <c r="ED7" s="39">
        <v>4.96</v>
      </c>
      <c r="EE7" s="39">
        <v>0.03</v>
      </c>
      <c r="EF7" s="39">
        <v>0</v>
      </c>
      <c r="EG7" s="39">
        <v>0.02</v>
      </c>
      <c r="EH7" s="39">
        <v>0.04</v>
      </c>
      <c r="EI7" s="39">
        <v>0.11</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fukuchiyama</cp:lastModifiedBy>
  <cp:lastPrinted>2018-02-14T00:03:36Z</cp:lastPrinted>
  <dcterms:modified xsi:type="dcterms:W3CDTF">2018-02-14T00:03:47Z</dcterms:modified>
</cp:coreProperties>
</file>