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690" yWindow="3975" windowWidth="2061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<sst xmlns="http://schemas.openxmlformats.org/spreadsheetml/2006/main" count="226" uniqueCount="111">
  <si>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</si>
  <si>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</si>
  <si>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</si>
  <si>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</si>
  <si>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</si>
  <si>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</si>
  <si>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</si>
  <si>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</si>
  <si>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</si>
  <si>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</si>
  <si>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</si>
  <si>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</si>
  <si>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</si>
  <si>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</si>
  <si>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</si>
  <si>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</si>
  <si>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</si>
  <si>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</si>
  <si>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</si>
  <si>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</si>
  <si>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</si>
  <si>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</si>
  <si>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</si>
  <si>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</si>
  <si>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</si>
  <si>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</si>
  <si>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</si>
  <si>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</si>
  <si>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</si>
  <si>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</si>
  <si>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</si>
  <si>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</si>
  <si>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</si>
  <si>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</si>
  <si>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</si>
  <si>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</si>
  <si>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</si>
  <si>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</si>
  <si>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</si>
  <si>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</si>
  <si>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</si>
  <si>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</si>
  <si>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</si>
  <si>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</si>
  <si>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</si>
  <si>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</si>
  <si>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</si>
  <si>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</si>
  <si>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</si>
  <si>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</si>
  <si>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</si>
  <si>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</si>
  <si>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</si>
  <si>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</si>
  <si>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</si>
  <si>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</si>
  <si>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</si>
  <si>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</si>
  <si>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</si>
  <si>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</si>
  <si>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</si>
  <si>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</si>
  <si>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</si>
  <si>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</si>
  <si>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</si>
  <si>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</si>
  <si>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</si>
  <si>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</si>
  <si>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</si>
  <si>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</si>
  <si>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</si>
  <si>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</si>
  <si>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</si>
  <si>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</si>
  <si>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</si>
  <si>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</si>
  <si>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</si>
  <si>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</si>
  <si>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</si>
  <si>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</si>
  <si>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</si>
  <si>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</si>
  <si>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</si>
  <si>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</si>
  <si>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</si>
  <si>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</si>
  <si>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</si>
  <si>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</si>
  <si>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</si>
  <si>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</si>
  <si>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</si>
  <si>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</si>
  <si>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</si>
  <si>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</si>
  <si>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</si>
  <si>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</si>
  <si>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与謝野町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</si>
  <si>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</si>
  <si>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</si>
  <si>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</si>
  <si>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</si>
  <si>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</si>
  <si>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</si>
  <si>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</si>
  <si>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</si>
  <si>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</si>
  <si>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</si>
  <si>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</si>
  <si>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与謝野町の公共下水道事業は、収益的収支比率が100％を大幅に下回っていることや、類似団体と比較して、企業債残高対事業規模比率が高く、経費回収率が低い等、効率の悪い経営となっています。
　これらの要因は、処理区域内人口一人当たりの投資額が多いことや、平成６年度の供用開始以来一度も使用料改訂を実施していないことに加え、平成１８年の３町合併時に使用料を一番低い町に統一したことが考えられます。
 よって、経営の健全性、効率化の向上を図るために、未接続世帯等への文書による下水道接続依頼及び戸別訪問を実施するなどの水洗化普及活動に尽力し、水洗化人口の増加による「経営の効率性」の向上を目指します。また、当町は流域下水道であり、京都府が処理場の運営を実施していますが、すでに包括的民間委託を実施されており、これ以上の経費削減は困難な状況であることを考慮し、今後は適正な使用料とするため、計画的に使用料の値上げを実施し、「経営の健全性」の向上に努めていきたいと思います。
</t>
    <rPh sb="1" eb="4">
      <t>ヨサノ</t>
    </rPh>
    <rPh sb="4" eb="5">
      <t>マチ</t>
    </rPh>
    <rPh sb="6" eb="8">
      <t>コウキョウ</t>
    </rPh>
    <rPh sb="8" eb="11">
      <t>ゲスイドウ</t>
    </rPh>
    <rPh sb="11" eb="13">
      <t>ジギョウ</t>
    </rPh>
    <rPh sb="15" eb="18">
      <t>シュウエキテキ</t>
    </rPh>
    <rPh sb="18" eb="20">
      <t>シュウシ</t>
    </rPh>
    <rPh sb="20" eb="22">
      <t>ヒリツ</t>
    </rPh>
    <rPh sb="28" eb="30">
      <t>オオハバ</t>
    </rPh>
    <rPh sb="31" eb="33">
      <t>シタマワ</t>
    </rPh>
    <rPh sb="41" eb="43">
      <t>ルイジ</t>
    </rPh>
    <rPh sb="43" eb="45">
      <t>ダンタイ</t>
    </rPh>
    <rPh sb="46" eb="48">
      <t>ヒカク</t>
    </rPh>
    <rPh sb="51" eb="53">
      <t>キギョウ</t>
    </rPh>
    <rPh sb="53" eb="54">
      <t>サイ</t>
    </rPh>
    <rPh sb="54" eb="56">
      <t>ザンダカ</t>
    </rPh>
    <rPh sb="56" eb="57">
      <t>タイ</t>
    </rPh>
    <rPh sb="57" eb="59">
      <t>ジギョウ</t>
    </rPh>
    <rPh sb="59" eb="61">
      <t>キボ</t>
    </rPh>
    <rPh sb="61" eb="63">
      <t>ヒリツ</t>
    </rPh>
    <rPh sb="64" eb="65">
      <t>タカ</t>
    </rPh>
    <rPh sb="67" eb="69">
      <t>ケイヒ</t>
    </rPh>
    <rPh sb="69" eb="71">
      <t>カイシュウ</t>
    </rPh>
    <rPh sb="71" eb="72">
      <t>リツ</t>
    </rPh>
    <rPh sb="73" eb="74">
      <t>ヒク</t>
    </rPh>
    <rPh sb="75" eb="76">
      <t>トウ</t>
    </rPh>
    <rPh sb="77" eb="79">
      <t>コウリツ</t>
    </rPh>
    <rPh sb="80" eb="81">
      <t>ワル</t>
    </rPh>
    <rPh sb="82" eb="84">
      <t>ケイエイ</t>
    </rPh>
    <rPh sb="98" eb="100">
      <t>ヨウイン</t>
    </rPh>
    <rPh sb="102" eb="104">
      <t>ショリ</t>
    </rPh>
    <rPh sb="104" eb="106">
      <t>クイキ</t>
    </rPh>
    <rPh sb="106" eb="107">
      <t>ナイ</t>
    </rPh>
    <rPh sb="107" eb="109">
      <t>ジンコウ</t>
    </rPh>
    <rPh sb="109" eb="111">
      <t>ヒトリ</t>
    </rPh>
    <rPh sb="111" eb="112">
      <t>ア</t>
    </rPh>
    <rPh sb="115" eb="117">
      <t>トウシ</t>
    </rPh>
    <rPh sb="117" eb="118">
      <t>ガク</t>
    </rPh>
    <rPh sb="119" eb="120">
      <t>オオ</t>
    </rPh>
    <rPh sb="125" eb="127">
      <t>ヘイセイ</t>
    </rPh>
    <rPh sb="128" eb="130">
      <t>ネンド</t>
    </rPh>
    <rPh sb="131" eb="133">
      <t>キョウヨウ</t>
    </rPh>
    <rPh sb="133" eb="135">
      <t>カイシ</t>
    </rPh>
    <rPh sb="135" eb="137">
      <t>イライ</t>
    </rPh>
    <rPh sb="137" eb="139">
      <t>イチド</t>
    </rPh>
    <rPh sb="140" eb="142">
      <t>シヨウ</t>
    </rPh>
    <rPh sb="142" eb="143">
      <t>リョウ</t>
    </rPh>
    <rPh sb="143" eb="145">
      <t>カイテイ</t>
    </rPh>
    <rPh sb="146" eb="148">
      <t>ジッシ</t>
    </rPh>
    <rPh sb="156" eb="157">
      <t>クワ</t>
    </rPh>
    <rPh sb="159" eb="161">
      <t>ヘイセイ</t>
    </rPh>
    <rPh sb="163" eb="164">
      <t>ネン</t>
    </rPh>
    <rPh sb="166" eb="167">
      <t>マチ</t>
    </rPh>
    <rPh sb="167" eb="169">
      <t>ガッペイ</t>
    </rPh>
    <rPh sb="169" eb="170">
      <t>ジ</t>
    </rPh>
    <rPh sb="171" eb="173">
      <t>シヨウ</t>
    </rPh>
    <rPh sb="173" eb="174">
      <t>リョウ</t>
    </rPh>
    <rPh sb="175" eb="177">
      <t>イチバン</t>
    </rPh>
    <rPh sb="177" eb="178">
      <t>ヒク</t>
    </rPh>
    <rPh sb="179" eb="180">
      <t>マチ</t>
    </rPh>
    <rPh sb="181" eb="183">
      <t>トウイツ</t>
    </rPh>
    <rPh sb="188" eb="189">
      <t>カンガ</t>
    </rPh>
    <rPh sb="201" eb="203">
      <t>ケイエイ</t>
    </rPh>
    <rPh sb="204" eb="207">
      <t>ケンゼンセイ</t>
    </rPh>
    <rPh sb="208" eb="211">
      <t>コウリツカ</t>
    </rPh>
    <rPh sb="212" eb="214">
      <t>コウジョウ</t>
    </rPh>
    <rPh sb="215" eb="216">
      <t>ハカ</t>
    </rPh>
    <rPh sb="221" eb="224">
      <t>ミセツゾク</t>
    </rPh>
    <rPh sb="224" eb="226">
      <t>セタイ</t>
    </rPh>
    <rPh sb="226" eb="227">
      <t>トウ</t>
    </rPh>
    <rPh sb="229" eb="231">
      <t>ブンショ</t>
    </rPh>
    <rPh sb="234" eb="237">
      <t>ゲスイドウ</t>
    </rPh>
    <rPh sb="237" eb="239">
      <t>セツゾク</t>
    </rPh>
    <rPh sb="239" eb="241">
      <t>イライ</t>
    </rPh>
    <rPh sb="241" eb="242">
      <t>オヨ</t>
    </rPh>
    <rPh sb="243" eb="245">
      <t>コベツ</t>
    </rPh>
    <rPh sb="245" eb="247">
      <t>ホウモン</t>
    </rPh>
    <rPh sb="248" eb="250">
      <t>ジッシ</t>
    </rPh>
    <rPh sb="255" eb="258">
      <t>スイセンカ</t>
    </rPh>
    <rPh sb="258" eb="260">
      <t>フキュウ</t>
    </rPh>
    <rPh sb="260" eb="262">
      <t>カツドウ</t>
    </rPh>
    <rPh sb="263" eb="265">
      <t>ジンリョク</t>
    </rPh>
    <rPh sb="267" eb="270">
      <t>スイセンカ</t>
    </rPh>
    <rPh sb="270" eb="272">
      <t>ジンコウ</t>
    </rPh>
    <rPh sb="273" eb="275">
      <t>ゾウカ</t>
    </rPh>
    <rPh sb="279" eb="281">
      <t>ケイエイ</t>
    </rPh>
    <rPh sb="282" eb="285">
      <t>コウリツセイ</t>
    </rPh>
    <rPh sb="287" eb="289">
      <t>コウジョウ</t>
    </rPh>
    <rPh sb="290" eb="292">
      <t>メザ</t>
    </rPh>
    <rPh sb="299" eb="301">
      <t>トウチョウ</t>
    </rPh>
    <rPh sb="302" eb="304">
      <t>リュウイキ</t>
    </rPh>
    <rPh sb="304" eb="307">
      <t>ゲスイドウ</t>
    </rPh>
    <rPh sb="311" eb="313">
      <t>キョウト</t>
    </rPh>
    <rPh sb="313" eb="314">
      <t>フ</t>
    </rPh>
    <rPh sb="315" eb="317">
      <t>ショリ</t>
    </rPh>
    <rPh sb="317" eb="318">
      <t>ジョウ</t>
    </rPh>
    <rPh sb="319" eb="321">
      <t>ウンエイ</t>
    </rPh>
    <rPh sb="322" eb="324">
      <t>ジッシ</t>
    </rPh>
    <rPh sb="334" eb="337">
      <t>ホウカツテキ</t>
    </rPh>
    <rPh sb="337" eb="339">
      <t>ミンカン</t>
    </rPh>
    <rPh sb="339" eb="341">
      <t>イタク</t>
    </rPh>
    <rPh sb="342" eb="344">
      <t>ジッシ</t>
    </rPh>
    <rPh sb="352" eb="354">
      <t>イジョウ</t>
    </rPh>
    <rPh sb="355" eb="357">
      <t>ケイヒ</t>
    </rPh>
    <rPh sb="357" eb="359">
      <t>サクゲン</t>
    </rPh>
    <rPh sb="360" eb="362">
      <t>コンナン</t>
    </rPh>
    <rPh sb="363" eb="365">
      <t>ジョウキョウ</t>
    </rPh>
    <rPh sb="371" eb="373">
      <t>コウリョ</t>
    </rPh>
    <rPh sb="375" eb="377">
      <t>コンゴ</t>
    </rPh>
    <rPh sb="378" eb="380">
      <t>テキセイ</t>
    </rPh>
    <rPh sb="381" eb="383">
      <t>シヨウ</t>
    </rPh>
    <rPh sb="383" eb="384">
      <t>リョウ</t>
    </rPh>
    <rPh sb="390" eb="392">
      <t>ケイカク</t>
    </rPh>
    <rPh sb="392" eb="393">
      <t>テキ</t>
    </rPh>
    <rPh sb="394" eb="396">
      <t>シヨウ</t>
    </rPh>
    <rPh sb="396" eb="397">
      <t>リョウ</t>
    </rPh>
    <rPh sb="398" eb="400">
      <t>ネア</t>
    </rPh>
    <rPh sb="402" eb="404">
      <t>ジッシ</t>
    </rPh>
    <rPh sb="407" eb="409">
      <t>ケイエイ</t>
    </rPh>
    <rPh sb="410" eb="413">
      <t>ケンゼンセイ</t>
    </rPh>
    <rPh sb="415" eb="417">
      <t>コウジョウ</t>
    </rPh>
    <rPh sb="418" eb="419">
      <t>ツト</t>
    </rPh>
    <rPh sb="426" eb="427">
      <t>オモ</t>
    </rPh>
    <phoneticPr fontId="4"/>
  </si>
  <si>
    <t>　事業開始当初の管渠施工工事から約３０年を経過し、今後は不意の修繕、改良及び更新にも対応していかなければならない可能性を考慮し、管渠の老朽化状況について十分な注意をはらっていく必要があります。</t>
    <rPh sb="1" eb="3">
      <t>ジギョウ</t>
    </rPh>
    <rPh sb="3" eb="5">
      <t>カイシ</t>
    </rPh>
    <rPh sb="5" eb="7">
      <t>トウショ</t>
    </rPh>
    <rPh sb="8" eb="10">
      <t>カンキョ</t>
    </rPh>
    <rPh sb="10" eb="12">
      <t>セコウ</t>
    </rPh>
    <rPh sb="12" eb="14">
      <t>コウジ</t>
    </rPh>
    <rPh sb="16" eb="17">
      <t>ヤク</t>
    </rPh>
    <rPh sb="19" eb="20">
      <t>ネン</t>
    </rPh>
    <rPh sb="21" eb="23">
      <t>ケイカ</t>
    </rPh>
    <rPh sb="25" eb="27">
      <t>コンゴ</t>
    </rPh>
    <rPh sb="28" eb="30">
      <t>フイ</t>
    </rPh>
    <rPh sb="31" eb="33">
      <t>シュウゼン</t>
    </rPh>
    <rPh sb="34" eb="36">
      <t>カイリョウ</t>
    </rPh>
    <rPh sb="36" eb="37">
      <t>オヨ</t>
    </rPh>
    <rPh sb="38" eb="40">
      <t>コウシン</t>
    </rPh>
    <rPh sb="42" eb="44">
      <t>タイオウ</t>
    </rPh>
    <rPh sb="56" eb="59">
      <t>カノウセイ</t>
    </rPh>
    <rPh sb="60" eb="62">
      <t>コウリョ</t>
    </rPh>
    <rPh sb="64" eb="65">
      <t>カン</t>
    </rPh>
    <rPh sb="65" eb="66">
      <t>キョ</t>
    </rPh>
    <rPh sb="67" eb="70">
      <t>ロウキュウカ</t>
    </rPh>
    <rPh sb="70" eb="72">
      <t>ジョウキョウ</t>
    </rPh>
    <rPh sb="76" eb="78">
      <t>ジュウブン</t>
    </rPh>
    <rPh sb="79" eb="81">
      <t>チュウイ</t>
    </rPh>
    <rPh sb="88" eb="90">
      <t>ヒツヨウ</t>
    </rPh>
    <phoneticPr fontId="4"/>
  </si>
  <si>
    <t>○適正な料金の設定
・計画的な使用料の値上げの実施
○水洗化率の向上
・未接続世帯等への戸別訪問の実施
・未接続世帯等への文書による啓発の実施</t>
    <rPh sb="1" eb="3">
      <t>テキセイ</t>
    </rPh>
    <rPh sb="4" eb="6">
      <t>リョウキン</t>
    </rPh>
    <rPh sb="7" eb="9">
      <t>セッテイ</t>
    </rPh>
    <rPh sb="11" eb="13">
      <t>ケイカク</t>
    </rPh>
    <rPh sb="13" eb="14">
      <t>テキ</t>
    </rPh>
    <rPh sb="15" eb="17">
      <t>シヨウ</t>
    </rPh>
    <rPh sb="17" eb="18">
      <t>リョウ</t>
    </rPh>
    <rPh sb="19" eb="21">
      <t>ネア</t>
    </rPh>
    <rPh sb="23" eb="25">
      <t>ジッシ</t>
    </rPh>
    <rPh sb="28" eb="31">
      <t>スイセンカ</t>
    </rPh>
    <rPh sb="31" eb="32">
      <t>リツ</t>
    </rPh>
    <rPh sb="33" eb="35">
      <t>コウジョウ</t>
    </rPh>
    <rPh sb="37" eb="40">
      <t>ミセツゾク</t>
    </rPh>
    <rPh sb="40" eb="42">
      <t>セタイ</t>
    </rPh>
    <rPh sb="42" eb="43">
      <t>トウ</t>
    </rPh>
    <rPh sb="45" eb="47">
      <t>コベツ</t>
    </rPh>
    <rPh sb="47" eb="49">
      <t>ホウモン</t>
    </rPh>
    <rPh sb="50" eb="52">
      <t>ジッシ</t>
    </rPh>
    <rPh sb="54" eb="57">
      <t>ミセツゾク</t>
    </rPh>
    <rPh sb="57" eb="59">
      <t>セタイ</t>
    </rPh>
    <rPh sb="59" eb="60">
      <t>トウ</t>
    </rPh>
    <rPh sb="62" eb="64">
      <t>ブンショ</t>
    </rPh>
    <rPh sb="67" eb="69">
      <t>ケイハツ</t>
    </rPh>
    <rPh sb="70" eb="7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</si>
</sst>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0.21</c:v>
                </c:pt>
              </c:numCache>
            </c:numRef>
          </c:val>
        </c:ser>
        <c:dLbls>
          <c:showLegendKey val="0"/>
          <c:showVal val="0"/>
          <c:showCatName val="0"/>
          <c:showSerName val="0"/>
          <c:showPercent val="0"/>
          <c:showBubbleSize val="0"/>
        </c:dLbls>
        <c:gapWidth val="150"/>
        <c:axId val="87028864"/>
        <c:axId val="870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87028864"/>
        <c:axId val="87031168"/>
      </c:lineChart>
      <c:dateAx>
        <c:axId val="87028864"/>
        <c:scaling>
          <c:orientation val="minMax"/>
        </c:scaling>
        <c:delete val="1"/>
        <c:axPos val="b"/>
        <c:numFmt formatCode="ge" sourceLinked="1"/>
        <c:majorTickMark val="none"/>
        <c:minorTickMark val="none"/>
        <c:tickLblPos val="none"/>
        <c:crossAx val="87031168"/>
        <c:crosses val="autoZero"/>
        <c:auto val="1"/>
        <c:lblOffset val="100"/>
        <c:baseTimeUnit val="years"/>
      </c:dateAx>
      <c:valAx>
        <c:axId val="870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516288"/>
        <c:axId val="455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45516288"/>
        <c:axId val="45518208"/>
      </c:lineChart>
      <c:dateAx>
        <c:axId val="45516288"/>
        <c:scaling>
          <c:orientation val="minMax"/>
        </c:scaling>
        <c:delete val="1"/>
        <c:axPos val="b"/>
        <c:numFmt formatCode="ge" sourceLinked="1"/>
        <c:majorTickMark val="none"/>
        <c:minorTickMark val="none"/>
        <c:tickLblPos val="none"/>
        <c:crossAx val="45518208"/>
        <c:crosses val="autoZero"/>
        <c:auto val="1"/>
        <c:lblOffset val="100"/>
        <c:baseTimeUnit val="years"/>
      </c:dateAx>
      <c:valAx>
        <c:axId val="455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79.45</c:v>
                </c:pt>
                <c:pt idx="1">
                  <c:v>81.47</c:v>
                </c:pt>
                <c:pt idx="2">
                  <c:v>81.900000000000006</c:v>
                </c:pt>
                <c:pt idx="3">
                  <c:v>82.37</c:v>
                </c:pt>
                <c:pt idx="4">
                  <c:v>86.1</c:v>
                </c:pt>
              </c:numCache>
            </c:numRef>
          </c:val>
        </c:ser>
        <c:dLbls>
          <c:showLegendKey val="0"/>
          <c:showVal val="0"/>
          <c:showCatName val="0"/>
          <c:showSerName val="0"/>
          <c:showPercent val="0"/>
          <c:showBubbleSize val="0"/>
        </c:dLbls>
        <c:gapWidth val="150"/>
        <c:axId val="48694400"/>
        <c:axId val="486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48694400"/>
        <c:axId val="48696320"/>
      </c:lineChart>
      <c:dateAx>
        <c:axId val="48694400"/>
        <c:scaling>
          <c:orientation val="minMax"/>
        </c:scaling>
        <c:delete val="1"/>
        <c:axPos val="b"/>
        <c:numFmt formatCode="ge" sourceLinked="1"/>
        <c:majorTickMark val="none"/>
        <c:minorTickMark val="none"/>
        <c:tickLblPos val="none"/>
        <c:crossAx val="48696320"/>
        <c:crosses val="autoZero"/>
        <c:auto val="1"/>
        <c:lblOffset val="100"/>
        <c:baseTimeUnit val="years"/>
      </c:dateAx>
      <c:valAx>
        <c:axId val="486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57.99</c:v>
                </c:pt>
                <c:pt idx="1">
                  <c:v>54.93</c:v>
                </c:pt>
                <c:pt idx="2">
                  <c:v>56.03</c:v>
                </c:pt>
                <c:pt idx="3">
                  <c:v>52.12</c:v>
                </c:pt>
                <c:pt idx="4">
                  <c:v>51.11</c:v>
                </c:pt>
              </c:numCache>
            </c:numRef>
          </c:val>
        </c:ser>
        <c:dLbls>
          <c:showLegendKey val="0"/>
          <c:showVal val="0"/>
          <c:showCatName val="0"/>
          <c:showSerName val="0"/>
          <c:showPercent val="0"/>
          <c:showBubbleSize val="0"/>
        </c:dLbls>
        <c:gapWidth val="150"/>
        <c:axId val="31437952"/>
        <c:axId val="3143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37952"/>
        <c:axId val="31439872"/>
      </c:lineChart>
      <c:dateAx>
        <c:axId val="31437952"/>
        <c:scaling>
          <c:orientation val="minMax"/>
        </c:scaling>
        <c:delete val="1"/>
        <c:axPos val="b"/>
        <c:numFmt formatCode="ge" sourceLinked="1"/>
        <c:majorTickMark val="none"/>
        <c:minorTickMark val="none"/>
        <c:tickLblPos val="none"/>
        <c:crossAx val="31439872"/>
        <c:crosses val="autoZero"/>
        <c:auto val="1"/>
        <c:lblOffset val="100"/>
        <c:baseTimeUnit val="years"/>
      </c:dateAx>
      <c:valAx>
        <c:axId val="3143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53952"/>
        <c:axId val="314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53952"/>
        <c:axId val="31455872"/>
      </c:lineChart>
      <c:dateAx>
        <c:axId val="31453952"/>
        <c:scaling>
          <c:orientation val="minMax"/>
        </c:scaling>
        <c:delete val="1"/>
        <c:axPos val="b"/>
        <c:numFmt formatCode="ge" sourceLinked="1"/>
        <c:majorTickMark val="none"/>
        <c:minorTickMark val="none"/>
        <c:tickLblPos val="none"/>
        <c:crossAx val="31455872"/>
        <c:crosses val="autoZero"/>
        <c:auto val="1"/>
        <c:lblOffset val="100"/>
        <c:baseTimeUnit val="years"/>
      </c:dateAx>
      <c:valAx>
        <c:axId val="314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129408"/>
        <c:axId val="3213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129408"/>
        <c:axId val="32131328"/>
      </c:lineChart>
      <c:dateAx>
        <c:axId val="32129408"/>
        <c:scaling>
          <c:orientation val="minMax"/>
        </c:scaling>
        <c:delete val="1"/>
        <c:axPos val="b"/>
        <c:numFmt formatCode="ge" sourceLinked="1"/>
        <c:majorTickMark val="none"/>
        <c:minorTickMark val="none"/>
        <c:tickLblPos val="none"/>
        <c:crossAx val="32131328"/>
        <c:crosses val="autoZero"/>
        <c:auto val="1"/>
        <c:lblOffset val="100"/>
        <c:baseTimeUnit val="years"/>
      </c:dateAx>
      <c:valAx>
        <c:axId val="321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149888"/>
        <c:axId val="321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149888"/>
        <c:axId val="32151808"/>
      </c:lineChart>
      <c:dateAx>
        <c:axId val="32149888"/>
        <c:scaling>
          <c:orientation val="minMax"/>
        </c:scaling>
        <c:delete val="1"/>
        <c:axPos val="b"/>
        <c:numFmt formatCode="ge" sourceLinked="1"/>
        <c:majorTickMark val="none"/>
        <c:minorTickMark val="none"/>
        <c:tickLblPos val="none"/>
        <c:crossAx val="32151808"/>
        <c:crosses val="autoZero"/>
        <c:auto val="1"/>
        <c:lblOffset val="100"/>
        <c:baseTimeUnit val="years"/>
      </c:dateAx>
      <c:valAx>
        <c:axId val="321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296960"/>
        <c:axId val="322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96960"/>
        <c:axId val="32298880"/>
      </c:lineChart>
      <c:dateAx>
        <c:axId val="32296960"/>
        <c:scaling>
          <c:orientation val="minMax"/>
        </c:scaling>
        <c:delete val="1"/>
        <c:axPos val="b"/>
        <c:numFmt formatCode="ge" sourceLinked="1"/>
        <c:majorTickMark val="none"/>
        <c:minorTickMark val="none"/>
        <c:tickLblPos val="none"/>
        <c:crossAx val="32298880"/>
        <c:crosses val="autoZero"/>
        <c:auto val="1"/>
        <c:lblOffset val="100"/>
        <c:baseTimeUnit val="years"/>
      </c:dateAx>
      <c:valAx>
        <c:axId val="322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2547.64</c:v>
                </c:pt>
                <c:pt idx="1">
                  <c:v>2579.38</c:v>
                </c:pt>
                <c:pt idx="2">
                  <c:v>2481.87</c:v>
                </c:pt>
                <c:pt idx="3">
                  <c:v>2382.59</c:v>
                </c:pt>
                <c:pt idx="4">
                  <c:v>2088.66</c:v>
                </c:pt>
              </c:numCache>
            </c:numRef>
          </c:val>
        </c:ser>
        <c:dLbls>
          <c:showLegendKey val="0"/>
          <c:showVal val="0"/>
          <c:showCatName val="0"/>
          <c:showSerName val="0"/>
          <c:showPercent val="0"/>
          <c:showBubbleSize val="0"/>
        </c:dLbls>
        <c:gapWidth val="150"/>
        <c:axId val="32312320"/>
        <c:axId val="323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32312320"/>
        <c:axId val="32322688"/>
      </c:lineChart>
      <c:dateAx>
        <c:axId val="32312320"/>
        <c:scaling>
          <c:orientation val="minMax"/>
        </c:scaling>
        <c:delete val="1"/>
        <c:axPos val="b"/>
        <c:numFmt formatCode="ge" sourceLinked="1"/>
        <c:majorTickMark val="none"/>
        <c:minorTickMark val="none"/>
        <c:tickLblPos val="none"/>
        <c:crossAx val="32322688"/>
        <c:crosses val="autoZero"/>
        <c:auto val="1"/>
        <c:lblOffset val="100"/>
        <c:baseTimeUnit val="years"/>
      </c:dateAx>
      <c:valAx>
        <c:axId val="323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48.42</c:v>
                </c:pt>
                <c:pt idx="1">
                  <c:v>44.05</c:v>
                </c:pt>
                <c:pt idx="2">
                  <c:v>46.78</c:v>
                </c:pt>
                <c:pt idx="3">
                  <c:v>40.9</c:v>
                </c:pt>
                <c:pt idx="4">
                  <c:v>42.12</c:v>
                </c:pt>
              </c:numCache>
            </c:numRef>
          </c:val>
        </c:ser>
        <c:dLbls>
          <c:showLegendKey val="0"/>
          <c:showVal val="0"/>
          <c:showCatName val="0"/>
          <c:showSerName val="0"/>
          <c:showPercent val="0"/>
          <c:showBubbleSize val="0"/>
        </c:dLbls>
        <c:gapWidth val="150"/>
        <c:axId val="32332416"/>
        <c:axId val="323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32332416"/>
        <c:axId val="32350976"/>
      </c:lineChart>
      <c:dateAx>
        <c:axId val="32332416"/>
        <c:scaling>
          <c:orientation val="minMax"/>
        </c:scaling>
        <c:delete val="1"/>
        <c:axPos val="b"/>
        <c:numFmt formatCode="ge" sourceLinked="1"/>
        <c:majorTickMark val="none"/>
        <c:minorTickMark val="none"/>
        <c:tickLblPos val="none"/>
        <c:crossAx val="32350976"/>
        <c:crosses val="autoZero"/>
        <c:auto val="1"/>
        <c:lblOffset val="100"/>
        <c:baseTimeUnit val="years"/>
      </c:dateAx>
      <c:valAx>
        <c:axId val="323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296.16000000000003</c:v>
                </c:pt>
                <c:pt idx="1">
                  <c:v>324.42</c:v>
                </c:pt>
                <c:pt idx="2">
                  <c:v>306.17</c:v>
                </c:pt>
                <c:pt idx="3">
                  <c:v>355.4</c:v>
                </c:pt>
                <c:pt idx="4">
                  <c:v>352.99</c:v>
                </c:pt>
              </c:numCache>
            </c:numRef>
          </c:val>
        </c:ser>
        <c:dLbls>
          <c:showLegendKey val="0"/>
          <c:showVal val="0"/>
          <c:showCatName val="0"/>
          <c:showSerName val="0"/>
          <c:showPercent val="0"/>
          <c:showBubbleSize val="0"/>
        </c:dLbls>
        <c:gapWidth val="150"/>
        <c:axId val="32360320"/>
        <c:axId val="323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32360320"/>
        <c:axId val="32362496"/>
      </c:lineChart>
      <c:dateAx>
        <c:axId val="32360320"/>
        <c:scaling>
          <c:orientation val="minMax"/>
        </c:scaling>
        <c:delete val="1"/>
        <c:axPos val="b"/>
        <c:numFmt formatCode="ge" sourceLinked="1"/>
        <c:majorTickMark val="none"/>
        <c:minorTickMark val="none"/>
        <c:tickLblPos val="none"/>
        <c:crossAx val="32362496"/>
        <c:crosses val="autoZero"/>
        <c:auto val="1"/>
        <c:lblOffset val="100"/>
        <c:baseTimeUnit val="years"/>
      </c:dateAx>
      <c:valAx>
        <c:axId val="323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与謝野町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22966</v>
      </c>
      <c r="AM8" s="47"/>
      <c r="AN8" s="47"/>
      <c r="AO8" s="47"/>
      <c r="AP8" s="47"/>
      <c r="AQ8" s="47"/>
      <c r="AR8" s="47"/>
      <c r="AS8" s="47"/>
      <c r="AT8" s="43">
        <f>データ!S6</f>
        <v>108.38</v>
      </c>
      <c r="AU8" s="43"/>
      <c r="AV8" s="43"/>
      <c r="AW8" s="43"/>
      <c r="AX8" s="43"/>
      <c r="AY8" s="43"/>
      <c r="AZ8" s="43"/>
      <c r="BA8" s="43"/>
      <c r="BB8" s="43">
        <f>データ!T6</f>
        <v>211.9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25.83</v>
      </c>
      <c r="Q10" s="43"/>
      <c r="R10" s="43"/>
      <c r="S10" s="43"/>
      <c r="T10" s="43"/>
      <c r="U10" s="43"/>
      <c r="V10" s="43"/>
      <c r="W10" s="43">
        <f>データ!P6</f>
        <v>97.04</v>
      </c>
      <c r="X10" s="43"/>
      <c r="Y10" s="43"/>
      <c r="Z10" s="43"/>
      <c r="AA10" s="43"/>
      <c r="AB10" s="43"/>
      <c r="AC10" s="43"/>
      <c r="AD10" s="47">
        <f>データ!Q6</f>
        <v>2468</v>
      </c>
      <c r="AE10" s="47"/>
      <c r="AF10" s="47"/>
      <c r="AG10" s="47"/>
      <c r="AH10" s="47"/>
      <c r="AI10" s="47"/>
      <c r="AJ10" s="47"/>
      <c r="AK10" s="2"/>
      <c r="AL10" s="47">
        <f>データ!U6</f>
        <v>5884</v>
      </c>
      <c r="AM10" s="47"/>
      <c r="AN10" s="47"/>
      <c r="AO10" s="47"/>
      <c r="AP10" s="47"/>
      <c r="AQ10" s="47"/>
      <c r="AR10" s="47"/>
      <c r="AS10" s="47"/>
      <c r="AT10" s="43">
        <f>データ!V6</f>
        <v>2.17</v>
      </c>
      <c r="AU10" s="43"/>
      <c r="AV10" s="43"/>
      <c r="AW10" s="43"/>
      <c r="AX10" s="43"/>
      <c r="AY10" s="43"/>
      <c r="AZ10" s="43"/>
      <c r="BA10" s="43"/>
      <c r="BB10" s="43">
        <f>データ!W6</f>
        <v>2711.52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264652</v>
      </c>
      <c r="D6" s="31">
        <f t="shared" si="3"/>
        <v>47</v>
      </c>
      <c r="E6" s="31">
        <f t="shared" si="3"/>
        <v>17</v>
      </c>
      <c r="F6" s="31">
        <f t="shared" si="3"/>
        <v>1</v>
      </c>
      <c r="G6" s="31">
        <f t="shared" si="3"/>
        <v>0</v>
      </c>
      <c r="H6" s="31" t="str">
        <f t="shared" si="3"/>
        <v>京都府　与謝野町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25.83</v>
      </c>
      <c r="P6" s="32">
        <f t="shared" si="3"/>
        <v>97.04</v>
      </c>
      <c r="Q6" s="32">
        <f t="shared" si="3"/>
        <v>2468</v>
      </c>
      <c r="R6" s="32">
        <f t="shared" si="3"/>
        <v>22966</v>
      </c>
      <c r="S6" s="32">
        <f t="shared" si="3"/>
        <v>108.38</v>
      </c>
      <c r="T6" s="32">
        <f t="shared" si="3"/>
        <v>211.9</v>
      </c>
      <c r="U6" s="32">
        <f t="shared" si="3"/>
        <v>5884</v>
      </c>
      <c r="V6" s="32">
        <f t="shared" si="3"/>
        <v>2.17</v>
      </c>
      <c r="W6" s="32">
        <f t="shared" si="3"/>
        <v>2711.52</v>
      </c>
      <c r="X6" s="33">
        <f>IF(X7="",NA(),X7)</f>
        <v>57.99</v>
      </c>
      <c r="Y6" s="33">
        <f t="shared" ref="Y6:AG6" si="4">IF(Y7="",NA(),Y7)</f>
        <v>54.93</v>
      </c>
      <c r="Z6" s="33">
        <f t="shared" si="4"/>
        <v>56.03</v>
      </c>
      <c r="AA6" s="33">
        <f t="shared" si="4"/>
        <v>52.12</v>
      </c>
      <c r="AB6" s="33">
        <f t="shared" si="4"/>
        <v>51.11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2547.64</v>
      </c>
      <c r="BF6" s="33">
        <f t="shared" ref="BF6:BN6" si="7">IF(BF7="",NA(),BF7)</f>
        <v>2579.38</v>
      </c>
      <c r="BG6" s="33">
        <f t="shared" si="7"/>
        <v>2481.87</v>
      </c>
      <c r="BH6" s="33">
        <f t="shared" si="7"/>
        <v>2382.59</v>
      </c>
      <c r="BI6" s="33">
        <f t="shared" si="7"/>
        <v>2088.66</v>
      </c>
      <c r="BJ6" s="33">
        <f t="shared" si="7"/>
        <v>1334.01</v>
      </c>
      <c r="BK6" s="33">
        <f t="shared" si="7"/>
        <v>1273.52</v>
      </c>
      <c r="BL6" s="33">
        <f t="shared" si="7"/>
        <v>1209.95</v>
      </c>
      <c r="BM6" s="33">
        <f t="shared" si="7"/>
        <v>1136.5</v>
      </c>
      <c r="BN6" s="33">
        <f t="shared" si="7"/>
        <v>1118.56</v>
      </c>
      <c r="BO6" s="32" t="str">
        <f>IF(BO7="","",IF(BO7="-","【-】","【"&amp;SUBSTITUTE(TEXT(BO7,"#,##0.00"),"-","△")&amp;"】"))</f>
        <v>【763.62】</v>
      </c>
      <c r="BP6" s="33">
        <f>IF(BP7="",NA(),BP7)</f>
        <v>48.42</v>
      </c>
      <c r="BQ6" s="33">
        <f t="shared" ref="BQ6:BY6" si="8">IF(BQ7="",NA(),BQ7)</f>
        <v>44.05</v>
      </c>
      <c r="BR6" s="33">
        <f t="shared" si="8"/>
        <v>46.78</v>
      </c>
      <c r="BS6" s="33">
        <f t="shared" si="8"/>
        <v>40.9</v>
      </c>
      <c r="BT6" s="33">
        <f t="shared" si="8"/>
        <v>42.12</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296.16000000000003</v>
      </c>
      <c r="CB6" s="33">
        <f t="shared" ref="CB6:CJ6" si="9">IF(CB7="",NA(),CB7)</f>
        <v>324.42</v>
      </c>
      <c r="CC6" s="33">
        <f t="shared" si="9"/>
        <v>306.17</v>
      </c>
      <c r="CD6" s="33">
        <f t="shared" si="9"/>
        <v>355.4</v>
      </c>
      <c r="CE6" s="33">
        <f t="shared" si="9"/>
        <v>352.99</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79.45</v>
      </c>
      <c r="CX6" s="33">
        <f t="shared" ref="CX6:DF6" si="11">IF(CX7="",NA(),CX7)</f>
        <v>81.47</v>
      </c>
      <c r="CY6" s="33">
        <f t="shared" si="11"/>
        <v>81.900000000000006</v>
      </c>
      <c r="CZ6" s="33">
        <f t="shared" si="11"/>
        <v>82.37</v>
      </c>
      <c r="DA6" s="33">
        <f t="shared" si="11"/>
        <v>86.1</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0.21</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264652</v>
      </c>
      <c r="D7" s="35">
        <v>47</v>
      </c>
      <c r="E7" s="35">
        <v>17</v>
      </c>
      <c r="F7" s="35">
        <v>1</v>
      </c>
      <c r="G7" s="35">
        <v>0</v>
      </c>
      <c r="H7" s="35" t="s">
        <v>96</v>
      </c>
      <c r="I7" s="35" t="s">
        <v>97</v>
      </c>
      <c r="J7" s="35" t="s">
        <v>98</v>
      </c>
      <c r="K7" s="35" t="s">
        <v>99</v>
      </c>
      <c r="L7" s="35" t="s">
        <v>100</v>
      </c>
      <c r="M7" s="36" t="s">
        <v>101</v>
      </c>
      <c r="N7" s="36" t="s">
        <v>102</v>
      </c>
      <c r="O7" s="36">
        <v>25.83</v>
      </c>
      <c r="P7" s="36">
        <v>97.04</v>
      </c>
      <c r="Q7" s="36">
        <v>2468</v>
      </c>
      <c r="R7" s="36">
        <v>22966</v>
      </c>
      <c r="S7" s="36">
        <v>108.38</v>
      </c>
      <c r="T7" s="36">
        <v>211.9</v>
      </c>
      <c r="U7" s="36">
        <v>5884</v>
      </c>
      <c r="V7" s="36">
        <v>2.17</v>
      </c>
      <c r="W7" s="36">
        <v>2711.52</v>
      </c>
      <c r="X7" s="36">
        <v>57.99</v>
      </c>
      <c r="Y7" s="36">
        <v>54.93</v>
      </c>
      <c r="Z7" s="36">
        <v>56.03</v>
      </c>
      <c r="AA7" s="36">
        <v>52.12</v>
      </c>
      <c r="AB7" s="36">
        <v>51.11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2547.64</v>
      </c>
      <c r="BF7" s="36">
        <v>2579.38</v>
      </c>
      <c r="BG7" s="36">
        <v>2481.87</v>
      </c>
      <c r="BH7" s="36">
        <v>2382.59</v>
      </c>
      <c r="BI7" s="36">
        <v>2088.66</v>
      </c>
      <c r="BJ7" s="36">
        <v>1334.01</v>
      </c>
      <c r="BK7" s="36">
        <v>1273.52</v>
      </c>
      <c r="BL7" s="36">
        <v>1209.95</v>
      </c>
      <c r="BM7" s="36">
        <v>1136.5</v>
      </c>
      <c r="BN7" s="36">
        <v>1118.56</v>
      </c>
      <c r="BO7" s="36">
        <v>763.62</v>
      </c>
      <c r="BP7" s="36">
        <v>48.42</v>
      </c>
      <c r="BQ7" s="36">
        <v>44.05</v>
      </c>
      <c r="BR7" s="36">
        <v>46.78</v>
      </c>
      <c r="BS7" s="36">
        <v>40.9</v>
      </c>
      <c r="BT7" s="36">
        <v>42.12</v>
      </c>
      <c r="BU7" s="36">
        <v>67.14</v>
      </c>
      <c r="BV7" s="36">
        <v>67.849999999999994</v>
      </c>
      <c r="BW7" s="36">
        <v>69.48</v>
      </c>
      <c r="BX7" s="36">
        <v>71.650000000000006</v>
      </c>
      <c r="BY7" s="36">
        <v>72.33</v>
      </c>
      <c r="BZ7" s="36">
        <v>98.53</v>
      </c>
      <c r="CA7" s="36">
        <v>296.16000000000003</v>
      </c>
      <c r="CB7" s="36">
        <v>324.42</v>
      </c>
      <c r="CC7" s="36">
        <v>306.17</v>
      </c>
      <c r="CD7" s="36">
        <v>355.4</v>
      </c>
      <c r="CE7" s="36">
        <v>352.99</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79.45</v>
      </c>
      <c r="CX7" s="36">
        <v>81.47</v>
      </c>
      <c r="CY7" s="36">
        <v>81.900000000000006</v>
      </c>
      <c r="CZ7" s="36">
        <v>82.37</v>
      </c>
      <c r="DA7" s="36">
        <v>86.1</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0.21</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dcterms:created xsi:type="dcterms:W3CDTF">2017-02-08T02:51:59Z</dcterms:created>
  <dcterms:modified xsi:type="dcterms:W3CDTF">2017-02-16T11:07:42Z</dcterms:modified>
  <cp:category/>
</cp:coreProperties>
</file>