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<sst xmlns="http://schemas.openxmlformats.org/spreadsheetml/2006/main" count="217" uniqueCount="107">
  <si>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</si>
  <si>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</si>
  <si>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</si>
  <si>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</si>
  <si>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</si>
  <si>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</si>
  <si>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</si>
  <si>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</si>
  <si>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</si>
  <si>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</si>
  <si>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</si>
  <si>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</si>
  <si>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</si>
  <si>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</si>
  <si>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</si>
  <si>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</si>
  <si>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</si>
  <si>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</si>
  <si>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</si>
  <si>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</si>
  <si>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</si>
  <si>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</si>
  <si>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</si>
  <si>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</si>
  <si>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</si>
  <si>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</si>
  <si>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</si>
  <si>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</si>
  <si>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</si>
  <si>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</si>
  <si>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</si>
  <si>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</si>
  <si>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</si>
  <si>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</si>
  <si>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</si>
  <si>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</si>
  <si>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</si>
  <si>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</si>
  <si>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</si>
  <si>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</si>
  <si>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</si>
  <si>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</si>
  <si>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</si>
  <si>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</si>
  <si>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</si>
  <si>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</si>
  <si>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</si>
  <si>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</si>
  <si>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</si>
  <si>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</si>
  <si>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</si>
  <si>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</si>
  <si>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</si>
  <si>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</si>
  <si>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</si>
  <si>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</si>
  <si>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</si>
  <si>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</si>
  <si>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</si>
  <si>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</si>
  <si>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</si>
  <si>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</si>
  <si>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</si>
  <si>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</si>
  <si>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</si>
  <si>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</si>
  <si>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</si>
  <si>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</si>
  <si>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</si>
  <si>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</si>
  <si>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</si>
  <si>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</si>
  <si>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</si>
  <si>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</si>
  <si>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</si>
  <si>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</si>
  <si>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</si>
  <si>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</si>
  <si>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</si>
  <si>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</si>
  <si>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</si>
  <si>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</si>
  <si>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</si>
  <si>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</si>
  <si>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</si>
  <si>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</si>
  <si>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</si>
  <si>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</si>
  <si>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</si>
  <si>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</si>
  <si>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</si>
  <si>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</si>
  <si>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</si>
  <si>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宇治田原町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</si>
  <si>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</si>
  <si>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</si>
  <si>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</si>
  <si>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</si>
  <si>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</si>
  <si>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</si>
  <si>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</si>
  <si>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</si>
  <si>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</si>
  <si>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</si>
  <si>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類似団体と比較して、法定耐用年数を経過した管路の割合は多いものの管路更新率も高く、老朽管の更新を進めているところです。これにより有形固定資産減価償却率の増加を抑制しています。
　</t>
    <rPh sb="1" eb="3">
      <t>ルイジ</t>
    </rPh>
    <rPh sb="3" eb="5">
      <t>ダンタイ</t>
    </rPh>
    <rPh sb="6" eb="8">
      <t>ヒカク</t>
    </rPh>
    <rPh sb="11" eb="13">
      <t>ホウテイ</t>
    </rPh>
    <rPh sb="13" eb="15">
      <t>タイヨウ</t>
    </rPh>
    <rPh sb="15" eb="17">
      <t>ネンスウ</t>
    </rPh>
    <rPh sb="18" eb="20">
      <t>ケイカ</t>
    </rPh>
    <rPh sb="22" eb="24">
      <t>カンロ</t>
    </rPh>
    <rPh sb="25" eb="27">
      <t>ワリアイ</t>
    </rPh>
    <rPh sb="28" eb="29">
      <t>オオ</t>
    </rPh>
    <rPh sb="33" eb="35">
      <t>カンロ</t>
    </rPh>
    <rPh sb="35" eb="37">
      <t>コウシン</t>
    </rPh>
    <rPh sb="37" eb="38">
      <t>リツ</t>
    </rPh>
    <rPh sb="39" eb="40">
      <t>タカ</t>
    </rPh>
    <rPh sb="42" eb="44">
      <t>ロウキュウ</t>
    </rPh>
    <rPh sb="44" eb="45">
      <t>カン</t>
    </rPh>
    <rPh sb="46" eb="48">
      <t>コウシン</t>
    </rPh>
    <rPh sb="49" eb="50">
      <t>スス</t>
    </rPh>
    <rPh sb="65" eb="67">
      <t>ユウケイ</t>
    </rPh>
    <rPh sb="67" eb="69">
      <t>コテイ</t>
    </rPh>
    <rPh sb="69" eb="71">
      <t>シサン</t>
    </rPh>
    <rPh sb="71" eb="73">
      <t>ゲンカ</t>
    </rPh>
    <rPh sb="73" eb="75">
      <t>ショウキャク</t>
    </rPh>
    <rPh sb="75" eb="76">
      <t>リツ</t>
    </rPh>
    <rPh sb="77" eb="79">
      <t>ゾウカ</t>
    </rPh>
    <rPh sb="80" eb="82">
      <t>ヨクセイ</t>
    </rPh>
    <phoneticPr fontId="4"/>
  </si>
  <si>
    <t>　類似団体平均値との比較においても、本町の経営状況は、現在良好な状況にあると思われます。
　しかしながら、今後は維持管理費などの経常経費の増加や、給水人口の減少に伴う給水収益の減少などの問題解決への取り組みが必要となってきます。</t>
    <rPh sb="1" eb="3">
      <t>ルイジ</t>
    </rPh>
    <rPh sb="3" eb="5">
      <t>ダンタイ</t>
    </rPh>
    <rPh sb="5" eb="8">
      <t>ヘイキンチ</t>
    </rPh>
    <rPh sb="10" eb="12">
      <t>ヒカク</t>
    </rPh>
    <rPh sb="18" eb="20">
      <t>ホンチョウ</t>
    </rPh>
    <rPh sb="21" eb="23">
      <t>ケイエイ</t>
    </rPh>
    <rPh sb="23" eb="25">
      <t>ジョウキョウ</t>
    </rPh>
    <rPh sb="27" eb="29">
      <t>ゲンザイ</t>
    </rPh>
    <rPh sb="29" eb="31">
      <t>リョウコウ</t>
    </rPh>
    <rPh sb="32" eb="34">
      <t>ジョウキョウ</t>
    </rPh>
    <rPh sb="38" eb="39">
      <t>オモ</t>
    </rPh>
    <rPh sb="53" eb="55">
      <t>コンゴ</t>
    </rPh>
    <rPh sb="56" eb="58">
      <t>イジ</t>
    </rPh>
    <rPh sb="58" eb="60">
      <t>カンリ</t>
    </rPh>
    <rPh sb="60" eb="61">
      <t>ヒ</t>
    </rPh>
    <rPh sb="64" eb="66">
      <t>ケイジョウ</t>
    </rPh>
    <rPh sb="66" eb="68">
      <t>ケイヒ</t>
    </rPh>
    <rPh sb="69" eb="71">
      <t>ゾウカ</t>
    </rPh>
    <rPh sb="73" eb="75">
      <t>キュウスイ</t>
    </rPh>
    <rPh sb="75" eb="77">
      <t>ジンコウ</t>
    </rPh>
    <rPh sb="78" eb="80">
      <t>ゲンショウ</t>
    </rPh>
    <rPh sb="81" eb="82">
      <t>トモナ</t>
    </rPh>
    <rPh sb="83" eb="85">
      <t>キュウスイ</t>
    </rPh>
    <rPh sb="85" eb="87">
      <t>シュウエキ</t>
    </rPh>
    <rPh sb="88" eb="90">
      <t>ゲンショウ</t>
    </rPh>
    <rPh sb="93" eb="95">
      <t>モンダイ</t>
    </rPh>
    <rPh sb="95" eb="97">
      <t>カイケツ</t>
    </rPh>
    <rPh sb="99" eb="100">
      <t>ト</t>
    </rPh>
    <rPh sb="101" eb="102">
      <t>ク</t>
    </rPh>
    <rPh sb="104" eb="106">
      <t>ヒツヨウ</t>
    </rPh>
    <phoneticPr fontId="4"/>
  </si>
  <si>
    <t>　平成27年4月に上水道事業と簡易水道事業を統合し、減価償却費や企業債利子償還金などの経常費用が増加し、料金回収率の減少や給水原価の増額につながったものの、長期前受金などの経常収益も増加したため、経常収支比率は好転しており、経営の健全性・効率性が保持されています。
　しかしながら、現在、拡張事業に取り組んでおり、現金預金が減少していることから、流動比率が悪化傾向であり、他団体と比較しても低いことから注意が必要です。</t>
    <rPh sb="1" eb="3">
      <t>ヘイセイ</t>
    </rPh>
    <rPh sb="5" eb="6">
      <t>ネン</t>
    </rPh>
    <rPh sb="7" eb="8">
      <t>ガツ</t>
    </rPh>
    <rPh sb="9" eb="12">
      <t>ジョウスイドウ</t>
    </rPh>
    <rPh sb="12" eb="14">
      <t>ジギョウ</t>
    </rPh>
    <rPh sb="15" eb="17">
      <t>カンイ</t>
    </rPh>
    <rPh sb="17" eb="19">
      <t>スイドウ</t>
    </rPh>
    <rPh sb="19" eb="21">
      <t>ジギョウ</t>
    </rPh>
    <rPh sb="22" eb="24">
      <t>トウゴウ</t>
    </rPh>
    <rPh sb="26" eb="28">
      <t>ゲンカ</t>
    </rPh>
    <rPh sb="28" eb="30">
      <t>ショウキャク</t>
    </rPh>
    <rPh sb="30" eb="31">
      <t>ヒ</t>
    </rPh>
    <rPh sb="32" eb="34">
      <t>キギョウ</t>
    </rPh>
    <rPh sb="34" eb="35">
      <t>サイ</t>
    </rPh>
    <rPh sb="35" eb="37">
      <t>リシ</t>
    </rPh>
    <rPh sb="37" eb="39">
      <t>ショウカン</t>
    </rPh>
    <rPh sb="39" eb="40">
      <t>キン</t>
    </rPh>
    <rPh sb="43" eb="45">
      <t>ケイジョウ</t>
    </rPh>
    <rPh sb="45" eb="47">
      <t>ヒヨウ</t>
    </rPh>
    <rPh sb="48" eb="50">
      <t>ゾウカ</t>
    </rPh>
    <rPh sb="52" eb="54">
      <t>リョウキン</t>
    </rPh>
    <rPh sb="54" eb="56">
      <t>カイシュウ</t>
    </rPh>
    <rPh sb="56" eb="57">
      <t>リツ</t>
    </rPh>
    <rPh sb="58" eb="60">
      <t>ゲンショウ</t>
    </rPh>
    <rPh sb="61" eb="63">
      <t>キュウスイ</t>
    </rPh>
    <rPh sb="63" eb="65">
      <t>ゲンカ</t>
    </rPh>
    <rPh sb="66" eb="68">
      <t>ゾウガク</t>
    </rPh>
    <rPh sb="78" eb="80">
      <t>チョウキ</t>
    </rPh>
    <rPh sb="80" eb="83">
      <t>マエウケキン</t>
    </rPh>
    <rPh sb="86" eb="88">
      <t>ケイジョウ</t>
    </rPh>
    <rPh sb="88" eb="90">
      <t>シュウエキ</t>
    </rPh>
    <rPh sb="91" eb="93">
      <t>ゾウカ</t>
    </rPh>
    <rPh sb="98" eb="100">
      <t>ケイジョウ</t>
    </rPh>
    <rPh sb="100" eb="102">
      <t>シュウシ</t>
    </rPh>
    <rPh sb="102" eb="104">
      <t>ヒリツ</t>
    </rPh>
    <rPh sb="105" eb="107">
      <t>コウテン</t>
    </rPh>
    <rPh sb="112" eb="114">
      <t>ケイエイ</t>
    </rPh>
    <rPh sb="115" eb="118">
      <t>ケンゼンセイ</t>
    </rPh>
    <rPh sb="119" eb="122">
      <t>コウリツセイ</t>
    </rPh>
    <rPh sb="123" eb="125">
      <t>ホジ</t>
    </rPh>
    <rPh sb="141" eb="143">
      <t>ゲンザイ</t>
    </rPh>
    <rPh sb="144" eb="146">
      <t>カクチョウ</t>
    </rPh>
    <rPh sb="146" eb="148">
      <t>ジギョウ</t>
    </rPh>
    <rPh sb="149" eb="150">
      <t>ト</t>
    </rPh>
    <rPh sb="151" eb="152">
      <t>ク</t>
    </rPh>
    <rPh sb="157" eb="159">
      <t>ゲンキン</t>
    </rPh>
    <rPh sb="159" eb="161">
      <t>ヨキン</t>
    </rPh>
    <rPh sb="162" eb="164">
      <t>ゲンショウ</t>
    </rPh>
    <rPh sb="173" eb="175">
      <t>リュウドウ</t>
    </rPh>
    <rPh sb="175" eb="177">
      <t>ヒリツ</t>
    </rPh>
    <rPh sb="178" eb="180">
      <t>アッカ</t>
    </rPh>
    <rPh sb="180" eb="182">
      <t>ケイコウ</t>
    </rPh>
    <rPh sb="186" eb="187">
      <t>タ</t>
    </rPh>
    <rPh sb="187" eb="189">
      <t>ダンタイ</t>
    </rPh>
    <rPh sb="190" eb="192">
      <t>ヒカク</t>
    </rPh>
    <rPh sb="195" eb="196">
      <t>ヒク</t>
    </rPh>
    <rPh sb="201" eb="203">
      <t>チュウイ</t>
    </rPh>
    <rPh sb="204" eb="2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</si>
</sst>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1.66</c:v>
                </c:pt>
                <c:pt idx="1">
                  <c:v>1.91</c:v>
                </c:pt>
                <c:pt idx="2">
                  <c:v>3.8</c:v>
                </c:pt>
                <c:pt idx="3">
                  <c:v>2.27</c:v>
                </c:pt>
                <c:pt idx="4">
                  <c:v>1.1100000000000001</c:v>
                </c:pt>
              </c:numCache>
            </c:numRef>
          </c:val>
        </c:ser>
        <c:dLbls>
          <c:showLegendKey val="0"/>
          <c:showVal val="0"/>
          <c:showCatName val="0"/>
          <c:showSerName val="0"/>
          <c:showPercent val="0"/>
          <c:showBubbleSize val="0"/>
        </c:dLbls>
        <c:gapWidth val="150"/>
        <c:axId val="33690368"/>
        <c:axId val="336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33690368"/>
        <c:axId val="33693056"/>
      </c:lineChart>
      <c:dateAx>
        <c:axId val="33690368"/>
        <c:scaling>
          <c:orientation val="minMax"/>
        </c:scaling>
        <c:delete val="1"/>
        <c:axPos val="b"/>
        <c:numFmt formatCode="ge" sourceLinked="1"/>
        <c:majorTickMark val="none"/>
        <c:minorTickMark val="none"/>
        <c:tickLblPos val="none"/>
        <c:crossAx val="33693056"/>
        <c:crosses val="autoZero"/>
        <c:auto val="1"/>
        <c:lblOffset val="100"/>
        <c:baseTimeUnit val="years"/>
      </c:dateAx>
      <c:valAx>
        <c:axId val="336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61.04</c:v>
                </c:pt>
                <c:pt idx="1">
                  <c:v>57.2</c:v>
                </c:pt>
                <c:pt idx="2">
                  <c:v>60.28</c:v>
                </c:pt>
                <c:pt idx="3">
                  <c:v>55.89</c:v>
                </c:pt>
                <c:pt idx="4">
                  <c:v>53.83</c:v>
                </c:pt>
              </c:numCache>
            </c:numRef>
          </c:val>
        </c:ser>
        <c:dLbls>
          <c:showLegendKey val="0"/>
          <c:showVal val="0"/>
          <c:showCatName val="0"/>
          <c:showSerName val="0"/>
          <c:showPercent val="0"/>
          <c:showBubbleSize val="0"/>
        </c:dLbls>
        <c:gapWidth val="150"/>
        <c:axId val="86546304"/>
        <c:axId val="865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86546304"/>
        <c:axId val="86548480"/>
      </c:lineChart>
      <c:dateAx>
        <c:axId val="86546304"/>
        <c:scaling>
          <c:orientation val="minMax"/>
        </c:scaling>
        <c:delete val="1"/>
        <c:axPos val="b"/>
        <c:numFmt formatCode="ge" sourceLinked="1"/>
        <c:majorTickMark val="none"/>
        <c:minorTickMark val="none"/>
        <c:tickLblPos val="none"/>
        <c:crossAx val="86548480"/>
        <c:crosses val="autoZero"/>
        <c:auto val="1"/>
        <c:lblOffset val="100"/>
        <c:baseTimeUnit val="years"/>
      </c:dateAx>
      <c:valAx>
        <c:axId val="865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81.900000000000006</c:v>
                </c:pt>
                <c:pt idx="1">
                  <c:v>85.07</c:v>
                </c:pt>
                <c:pt idx="2">
                  <c:v>81.62</c:v>
                </c:pt>
                <c:pt idx="3">
                  <c:v>83.25</c:v>
                </c:pt>
                <c:pt idx="4">
                  <c:v>87.89</c:v>
                </c:pt>
              </c:numCache>
            </c:numRef>
          </c:val>
        </c:ser>
        <c:dLbls>
          <c:showLegendKey val="0"/>
          <c:showVal val="0"/>
          <c:showCatName val="0"/>
          <c:showSerName val="0"/>
          <c:showPercent val="0"/>
          <c:showBubbleSize val="0"/>
        </c:dLbls>
        <c:gapWidth val="150"/>
        <c:axId val="86566400"/>
        <c:axId val="8656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86566400"/>
        <c:axId val="86568320"/>
      </c:lineChart>
      <c:dateAx>
        <c:axId val="86566400"/>
        <c:scaling>
          <c:orientation val="minMax"/>
        </c:scaling>
        <c:delete val="1"/>
        <c:axPos val="b"/>
        <c:numFmt formatCode="ge" sourceLinked="1"/>
        <c:majorTickMark val="none"/>
        <c:minorTickMark val="none"/>
        <c:tickLblPos val="none"/>
        <c:crossAx val="86568320"/>
        <c:crosses val="autoZero"/>
        <c:auto val="1"/>
        <c:lblOffset val="100"/>
        <c:baseTimeUnit val="years"/>
      </c:dateAx>
      <c:valAx>
        <c:axId val="865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109.22</c:v>
                </c:pt>
                <c:pt idx="1">
                  <c:v>106.31</c:v>
                </c:pt>
                <c:pt idx="2">
                  <c:v>101.99</c:v>
                </c:pt>
                <c:pt idx="3">
                  <c:v>105.72</c:v>
                </c:pt>
                <c:pt idx="4">
                  <c:v>108.73</c:v>
                </c:pt>
              </c:numCache>
            </c:numRef>
          </c:val>
        </c:ser>
        <c:dLbls>
          <c:showLegendKey val="0"/>
          <c:showVal val="0"/>
          <c:showCatName val="0"/>
          <c:showSerName val="0"/>
          <c:showPercent val="0"/>
          <c:showBubbleSize val="0"/>
        </c:dLbls>
        <c:gapWidth val="150"/>
        <c:axId val="87115648"/>
        <c:axId val="871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87115648"/>
        <c:axId val="87117824"/>
      </c:lineChart>
      <c:dateAx>
        <c:axId val="87115648"/>
        <c:scaling>
          <c:orientation val="minMax"/>
        </c:scaling>
        <c:delete val="1"/>
        <c:axPos val="b"/>
        <c:numFmt formatCode="ge" sourceLinked="1"/>
        <c:majorTickMark val="none"/>
        <c:minorTickMark val="none"/>
        <c:tickLblPos val="none"/>
        <c:crossAx val="87117824"/>
        <c:crosses val="autoZero"/>
        <c:auto val="1"/>
        <c:lblOffset val="100"/>
        <c:baseTimeUnit val="years"/>
      </c:dateAx>
      <c:valAx>
        <c:axId val="8711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1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33.53</c:v>
                </c:pt>
                <c:pt idx="1">
                  <c:v>34.49</c:v>
                </c:pt>
                <c:pt idx="2">
                  <c:v>34.770000000000003</c:v>
                </c:pt>
                <c:pt idx="3">
                  <c:v>44.61</c:v>
                </c:pt>
                <c:pt idx="4">
                  <c:v>44.77</c:v>
                </c:pt>
              </c:numCache>
            </c:numRef>
          </c:val>
        </c:ser>
        <c:dLbls>
          <c:showLegendKey val="0"/>
          <c:showVal val="0"/>
          <c:showCatName val="0"/>
          <c:showSerName val="0"/>
          <c:showPercent val="0"/>
          <c:showBubbleSize val="0"/>
        </c:dLbls>
        <c:gapWidth val="150"/>
        <c:axId val="88246912"/>
        <c:axId val="1128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88246912"/>
        <c:axId val="112873856"/>
      </c:lineChart>
      <c:dateAx>
        <c:axId val="88246912"/>
        <c:scaling>
          <c:orientation val="minMax"/>
        </c:scaling>
        <c:delete val="1"/>
        <c:axPos val="b"/>
        <c:numFmt formatCode="ge" sourceLinked="1"/>
        <c:majorTickMark val="none"/>
        <c:minorTickMark val="none"/>
        <c:tickLblPos val="none"/>
        <c:crossAx val="112873856"/>
        <c:crosses val="autoZero"/>
        <c:auto val="1"/>
        <c:lblOffset val="100"/>
        <c:baseTimeUnit val="years"/>
      </c:dateAx>
      <c:valAx>
        <c:axId val="1128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29.73</c:v>
                </c:pt>
                <c:pt idx="4" formatCode="#,##0.00;&quot;△&quot;#,##0.00;&quot;-&quot;">
                  <c:v>13.98</c:v>
                </c:pt>
              </c:numCache>
            </c:numRef>
          </c:val>
        </c:ser>
        <c:dLbls>
          <c:showLegendKey val="0"/>
          <c:showVal val="0"/>
          <c:showCatName val="0"/>
          <c:showSerName val="0"/>
          <c:showPercent val="0"/>
          <c:showBubbleSize val="0"/>
        </c:dLbls>
        <c:gapWidth val="150"/>
        <c:axId val="116346240"/>
        <c:axId val="1243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16346240"/>
        <c:axId val="124319616"/>
      </c:lineChart>
      <c:dateAx>
        <c:axId val="116346240"/>
        <c:scaling>
          <c:orientation val="minMax"/>
        </c:scaling>
        <c:delete val="1"/>
        <c:axPos val="b"/>
        <c:numFmt formatCode="ge" sourceLinked="1"/>
        <c:majorTickMark val="none"/>
        <c:minorTickMark val="none"/>
        <c:tickLblPos val="none"/>
        <c:crossAx val="124319616"/>
        <c:crosses val="autoZero"/>
        <c:auto val="1"/>
        <c:lblOffset val="100"/>
        <c:baseTimeUnit val="years"/>
      </c:dateAx>
      <c:valAx>
        <c:axId val="1243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8.6</c:v>
                </c:pt>
                <c:pt idx="1">
                  <c:v>3.55</c:v>
                </c:pt>
                <c:pt idx="2">
                  <c:v>1.59</c:v>
                </c:pt>
                <c:pt idx="3" formatCode="#,##0.00;&quot;△&quot;#,##0.00">
                  <c:v>0</c:v>
                </c:pt>
                <c:pt idx="4" formatCode="#,##0.00;&quot;△&quot;#,##0.00">
                  <c:v>0</c:v>
                </c:pt>
              </c:numCache>
            </c:numRef>
          </c:val>
        </c:ser>
        <c:dLbls>
          <c:showLegendKey val="0"/>
          <c:showVal val="0"/>
          <c:showCatName val="0"/>
          <c:showSerName val="0"/>
          <c:showPercent val="0"/>
          <c:showBubbleSize val="0"/>
        </c:dLbls>
        <c:gapWidth val="150"/>
        <c:axId val="34398592"/>
        <c:axId val="344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34398592"/>
        <c:axId val="34400512"/>
      </c:lineChart>
      <c:dateAx>
        <c:axId val="34398592"/>
        <c:scaling>
          <c:orientation val="minMax"/>
        </c:scaling>
        <c:delete val="1"/>
        <c:axPos val="b"/>
        <c:numFmt formatCode="ge" sourceLinked="1"/>
        <c:majorTickMark val="none"/>
        <c:minorTickMark val="none"/>
        <c:tickLblPos val="none"/>
        <c:crossAx val="34400512"/>
        <c:crosses val="autoZero"/>
        <c:auto val="1"/>
        <c:lblOffset val="100"/>
        <c:baseTimeUnit val="years"/>
      </c:dateAx>
      <c:valAx>
        <c:axId val="3440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981.99</c:v>
                </c:pt>
                <c:pt idx="1">
                  <c:v>665.08</c:v>
                </c:pt>
                <c:pt idx="2">
                  <c:v>811</c:v>
                </c:pt>
                <c:pt idx="3">
                  <c:v>267.57</c:v>
                </c:pt>
                <c:pt idx="4">
                  <c:v>239.59</c:v>
                </c:pt>
              </c:numCache>
            </c:numRef>
          </c:val>
        </c:ser>
        <c:dLbls>
          <c:showLegendKey val="0"/>
          <c:showVal val="0"/>
          <c:showCatName val="0"/>
          <c:showSerName val="0"/>
          <c:showPercent val="0"/>
          <c:showBubbleSize val="0"/>
        </c:dLbls>
        <c:gapWidth val="150"/>
        <c:axId val="46133632"/>
        <c:axId val="461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46133632"/>
        <c:axId val="46135552"/>
      </c:lineChart>
      <c:dateAx>
        <c:axId val="46133632"/>
        <c:scaling>
          <c:orientation val="minMax"/>
        </c:scaling>
        <c:delete val="1"/>
        <c:axPos val="b"/>
        <c:numFmt formatCode="ge" sourceLinked="1"/>
        <c:majorTickMark val="none"/>
        <c:minorTickMark val="none"/>
        <c:tickLblPos val="none"/>
        <c:crossAx val="46135552"/>
        <c:crosses val="autoZero"/>
        <c:auto val="1"/>
        <c:lblOffset val="100"/>
        <c:baseTimeUnit val="years"/>
      </c:dateAx>
      <c:valAx>
        <c:axId val="4613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1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290</c:v>
                </c:pt>
                <c:pt idx="1">
                  <c:v>284.33</c:v>
                </c:pt>
                <c:pt idx="2">
                  <c:v>327.61</c:v>
                </c:pt>
                <c:pt idx="3">
                  <c:v>309.27</c:v>
                </c:pt>
                <c:pt idx="4">
                  <c:v>435.65</c:v>
                </c:pt>
              </c:numCache>
            </c:numRef>
          </c:val>
        </c:ser>
        <c:dLbls>
          <c:showLegendKey val="0"/>
          <c:showVal val="0"/>
          <c:showCatName val="0"/>
          <c:showSerName val="0"/>
          <c:showPercent val="0"/>
          <c:showBubbleSize val="0"/>
        </c:dLbls>
        <c:gapWidth val="150"/>
        <c:axId val="46358528"/>
        <c:axId val="463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46358528"/>
        <c:axId val="46360448"/>
      </c:lineChart>
      <c:dateAx>
        <c:axId val="46358528"/>
        <c:scaling>
          <c:orientation val="minMax"/>
        </c:scaling>
        <c:delete val="1"/>
        <c:axPos val="b"/>
        <c:numFmt formatCode="ge" sourceLinked="1"/>
        <c:majorTickMark val="none"/>
        <c:minorTickMark val="none"/>
        <c:tickLblPos val="none"/>
        <c:crossAx val="46360448"/>
        <c:crosses val="autoZero"/>
        <c:auto val="1"/>
        <c:lblOffset val="100"/>
        <c:baseTimeUnit val="years"/>
      </c:dateAx>
      <c:valAx>
        <c:axId val="4636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103.72</c:v>
                </c:pt>
                <c:pt idx="1">
                  <c:v>102.01</c:v>
                </c:pt>
                <c:pt idx="2">
                  <c:v>96.75</c:v>
                </c:pt>
                <c:pt idx="3">
                  <c:v>101.78</c:v>
                </c:pt>
                <c:pt idx="4">
                  <c:v>90.6</c:v>
                </c:pt>
              </c:numCache>
            </c:numRef>
          </c:val>
        </c:ser>
        <c:dLbls>
          <c:showLegendKey val="0"/>
          <c:showVal val="0"/>
          <c:showCatName val="0"/>
          <c:showSerName val="0"/>
          <c:showPercent val="0"/>
          <c:showBubbleSize val="0"/>
        </c:dLbls>
        <c:gapWidth val="150"/>
        <c:axId val="46398464"/>
        <c:axId val="865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46398464"/>
        <c:axId val="86516864"/>
      </c:lineChart>
      <c:dateAx>
        <c:axId val="46398464"/>
        <c:scaling>
          <c:orientation val="minMax"/>
        </c:scaling>
        <c:delete val="1"/>
        <c:axPos val="b"/>
        <c:numFmt formatCode="ge" sourceLinked="1"/>
        <c:majorTickMark val="none"/>
        <c:minorTickMark val="none"/>
        <c:tickLblPos val="none"/>
        <c:crossAx val="86516864"/>
        <c:crosses val="autoZero"/>
        <c:auto val="1"/>
        <c:lblOffset val="100"/>
        <c:baseTimeUnit val="years"/>
      </c:dateAx>
      <c:valAx>
        <c:axId val="865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3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143.06</c:v>
                </c:pt>
                <c:pt idx="1">
                  <c:v>145.16999999999999</c:v>
                </c:pt>
                <c:pt idx="2">
                  <c:v>154.26</c:v>
                </c:pt>
                <c:pt idx="3">
                  <c:v>146.38</c:v>
                </c:pt>
                <c:pt idx="4">
                  <c:v>164.6</c:v>
                </c:pt>
              </c:numCache>
            </c:numRef>
          </c:val>
        </c:ser>
        <c:dLbls>
          <c:showLegendKey val="0"/>
          <c:showVal val="0"/>
          <c:showCatName val="0"/>
          <c:showSerName val="0"/>
          <c:showPercent val="0"/>
          <c:showBubbleSize val="0"/>
        </c:dLbls>
        <c:gapWidth val="150"/>
        <c:axId val="86530304"/>
        <c:axId val="8653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86530304"/>
        <c:axId val="86532480"/>
      </c:lineChart>
      <c:dateAx>
        <c:axId val="86530304"/>
        <c:scaling>
          <c:orientation val="minMax"/>
        </c:scaling>
        <c:delete val="1"/>
        <c:axPos val="b"/>
        <c:numFmt formatCode="ge" sourceLinked="1"/>
        <c:majorTickMark val="none"/>
        <c:minorTickMark val="none"/>
        <c:tickLblPos val="none"/>
        <c:crossAx val="86532480"/>
        <c:crosses val="autoZero"/>
        <c:auto val="1"/>
        <c:lblOffset val="100"/>
        <c:baseTimeUnit val="years"/>
      </c:dateAx>
      <c:valAx>
        <c:axId val="865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宇治田原町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9615</v>
      </c>
      <c r="AJ8" s="56"/>
      <c r="AK8" s="56"/>
      <c r="AL8" s="56"/>
      <c r="AM8" s="56"/>
      <c r="AN8" s="56"/>
      <c r="AO8" s="56"/>
      <c r="AP8" s="57"/>
      <c r="AQ8" s="47">
        <f>データ!R6</f>
        <v>58.16</v>
      </c>
      <c r="AR8" s="47"/>
      <c r="AS8" s="47"/>
      <c r="AT8" s="47"/>
      <c r="AU8" s="47"/>
      <c r="AV8" s="47"/>
      <c r="AW8" s="47"/>
      <c r="AX8" s="47"/>
      <c r="AY8" s="47">
        <f>データ!S6</f>
        <v>165.32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79.569999999999993</v>
      </c>
      <c r="K10" s="47"/>
      <c r="L10" s="47"/>
      <c r="M10" s="47"/>
      <c r="N10" s="47"/>
      <c r="O10" s="47"/>
      <c r="P10" s="47"/>
      <c r="Q10" s="47"/>
      <c r="R10" s="47">
        <f>データ!O6</f>
        <v>98.34</v>
      </c>
      <c r="S10" s="47"/>
      <c r="T10" s="47"/>
      <c r="U10" s="47"/>
      <c r="V10" s="47"/>
      <c r="W10" s="47"/>
      <c r="X10" s="47"/>
      <c r="Y10" s="47"/>
      <c r="Z10" s="78">
        <f>データ!P6</f>
        <v>2624</v>
      </c>
      <c r="AA10" s="78"/>
      <c r="AB10" s="78"/>
      <c r="AC10" s="78"/>
      <c r="AD10" s="78"/>
      <c r="AE10" s="78"/>
      <c r="AF10" s="78"/>
      <c r="AG10" s="78"/>
      <c r="AH10" s="2"/>
      <c r="AI10" s="78">
        <f>データ!T6</f>
        <v>9438</v>
      </c>
      <c r="AJ10" s="78"/>
      <c r="AK10" s="78"/>
      <c r="AL10" s="78"/>
      <c r="AM10" s="78"/>
      <c r="AN10" s="78"/>
      <c r="AO10" s="78"/>
      <c r="AP10" s="78"/>
      <c r="AQ10" s="47">
        <f>データ!U6</f>
        <v>8.74</v>
      </c>
      <c r="AR10" s="47"/>
      <c r="AS10" s="47"/>
      <c r="AT10" s="47"/>
      <c r="AU10" s="47"/>
      <c r="AV10" s="47"/>
      <c r="AW10" s="47"/>
      <c r="AX10" s="47"/>
      <c r="AY10" s="47">
        <f>データ!V6</f>
        <v>1079.8599999999999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263443</v>
      </c>
      <c r="D6" s="31">
        <f t="shared" si="3"/>
        <v>46</v>
      </c>
      <c r="E6" s="31">
        <f t="shared" si="3"/>
        <v>1</v>
      </c>
      <c r="F6" s="31">
        <f t="shared" si="3"/>
        <v>0</v>
      </c>
      <c r="G6" s="31">
        <f t="shared" si="3"/>
        <v>1</v>
      </c>
      <c r="H6" s="31" t="str">
        <f t="shared" si="3"/>
        <v>京都府　宇治田原町</v>
      </c>
      <c r="I6" s="31" t="str">
        <f t="shared" si="3"/>
        <v>法適用</v>
      </c>
      <c r="J6" s="31" t="str">
        <f t="shared" si="3"/>
        <v>水道事業</v>
      </c>
      <c r="K6" s="31" t="str">
        <f t="shared" si="3"/>
        <v>末端給水事業</v>
      </c>
      <c r="L6" s="31" t="str">
        <f t="shared" si="3"/>
        <v>A8</v>
      </c>
      <c r="M6" s="32" t="str">
        <f t="shared" si="3"/>
        <v>-</v>
      </c>
      <c r="N6" s="32">
        <f t="shared" si="3"/>
        <v>79.569999999999993</v>
      </c>
      <c r="O6" s="32">
        <f t="shared" si="3"/>
        <v>98.34</v>
      </c>
      <c r="P6" s="32">
        <f t="shared" si="3"/>
        <v>2624</v>
      </c>
      <c r="Q6" s="32">
        <f t="shared" si="3"/>
        <v>9615</v>
      </c>
      <c r="R6" s="32">
        <f t="shared" si="3"/>
        <v>58.16</v>
      </c>
      <c r="S6" s="32">
        <f t="shared" si="3"/>
        <v>165.32</v>
      </c>
      <c r="T6" s="32">
        <f t="shared" si="3"/>
        <v>9438</v>
      </c>
      <c r="U6" s="32">
        <f t="shared" si="3"/>
        <v>8.74</v>
      </c>
      <c r="V6" s="32">
        <f t="shared" si="3"/>
        <v>1079.8599999999999</v>
      </c>
      <c r="W6" s="33">
        <f>IF(W7="",NA(),W7)</f>
        <v>109.22</v>
      </c>
      <c r="X6" s="33">
        <f t="shared" ref="X6:AF6" si="4">IF(X7="",NA(),X7)</f>
        <v>106.31</v>
      </c>
      <c r="Y6" s="33">
        <f t="shared" si="4"/>
        <v>101.99</v>
      </c>
      <c r="Z6" s="33">
        <f t="shared" si="4"/>
        <v>105.72</v>
      </c>
      <c r="AA6" s="33">
        <f t="shared" si="4"/>
        <v>108.73</v>
      </c>
      <c r="AB6" s="33">
        <f t="shared" si="4"/>
        <v>104.82</v>
      </c>
      <c r="AC6" s="33">
        <f t="shared" si="4"/>
        <v>104.95</v>
      </c>
      <c r="AD6" s="33">
        <f t="shared" si="4"/>
        <v>105.53</v>
      </c>
      <c r="AE6" s="33">
        <f t="shared" si="4"/>
        <v>107.2</v>
      </c>
      <c r="AF6" s="33">
        <f t="shared" si="4"/>
        <v>106.62</v>
      </c>
      <c r="AG6" s="32" t="str">
        <f>IF(AG7="","",IF(AG7="-","【-】","【"&amp;SUBSTITUTE(TEXT(AG7,"#,##0.00"),"-","△")&amp;"】"))</f>
        <v>【113.56】</v>
      </c>
      <c r="AH6" s="33">
        <f>IF(AH7="",NA(),AH7)</f>
        <v>8.6</v>
      </c>
      <c r="AI6" s="33">
        <f t="shared" ref="AI6:AQ6" si="5">IF(AI7="",NA(),AI7)</f>
        <v>3.55</v>
      </c>
      <c r="AJ6" s="33">
        <f t="shared" si="5"/>
        <v>1.59</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981.99</v>
      </c>
      <c r="AT6" s="33">
        <f t="shared" ref="AT6:BB6" si="6">IF(AT7="",NA(),AT7)</f>
        <v>665.08</v>
      </c>
      <c r="AU6" s="33">
        <f t="shared" si="6"/>
        <v>811</v>
      </c>
      <c r="AV6" s="33">
        <f t="shared" si="6"/>
        <v>267.57</v>
      </c>
      <c r="AW6" s="33">
        <f t="shared" si="6"/>
        <v>239.59</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290</v>
      </c>
      <c r="BE6" s="33">
        <f t="shared" ref="BE6:BM6" si="7">IF(BE7="",NA(),BE7)</f>
        <v>284.33</v>
      </c>
      <c r="BF6" s="33">
        <f t="shared" si="7"/>
        <v>327.61</v>
      </c>
      <c r="BG6" s="33">
        <f t="shared" si="7"/>
        <v>309.27</v>
      </c>
      <c r="BH6" s="33">
        <f t="shared" si="7"/>
        <v>435.65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103.72</v>
      </c>
      <c r="BP6" s="33">
        <f t="shared" ref="BP6:BX6" si="8">IF(BP7="",NA(),BP7)</f>
        <v>102.01</v>
      </c>
      <c r="BQ6" s="33">
        <f t="shared" si="8"/>
        <v>96.75</v>
      </c>
      <c r="BR6" s="33">
        <f t="shared" si="8"/>
        <v>101.78</v>
      </c>
      <c r="BS6" s="33">
        <f t="shared" si="8"/>
        <v>90.6</v>
      </c>
      <c r="BT6" s="33">
        <f t="shared" si="8"/>
        <v>90.17</v>
      </c>
      <c r="BU6" s="33">
        <f t="shared" si="8"/>
        <v>90.69</v>
      </c>
      <c r="BV6" s="33">
        <f t="shared" si="8"/>
        <v>90.64</v>
      </c>
      <c r="BW6" s="33">
        <f t="shared" si="8"/>
        <v>93.66</v>
      </c>
      <c r="BX6" s="33">
        <f t="shared" si="8"/>
        <v>92.76</v>
      </c>
      <c r="BY6" s="32" t="str">
        <f>IF(BY7="","",IF(BY7="-","【-】","【"&amp;SUBSTITUTE(TEXT(BY7,"#,##0.00"),"-","△")&amp;"】"))</f>
        <v>【104.99】</v>
      </c>
      <c r="BZ6" s="33">
        <f>IF(BZ7="",NA(),BZ7)</f>
        <v>143.06</v>
      </c>
      <c r="CA6" s="33">
        <f t="shared" ref="CA6:CI6" si="9">IF(CA7="",NA(),CA7)</f>
        <v>145.16999999999999</v>
      </c>
      <c r="CB6" s="33">
        <f t="shared" si="9"/>
        <v>154.26</v>
      </c>
      <c r="CC6" s="33">
        <f t="shared" si="9"/>
        <v>146.38</v>
      </c>
      <c r="CD6" s="33">
        <f t="shared" si="9"/>
        <v>164.6</v>
      </c>
      <c r="CE6" s="33">
        <f t="shared" si="9"/>
        <v>210.28</v>
      </c>
      <c r="CF6" s="33">
        <f t="shared" si="9"/>
        <v>211.08</v>
      </c>
      <c r="CG6" s="33">
        <f t="shared" si="9"/>
        <v>213.52</v>
      </c>
      <c r="CH6" s="33">
        <f t="shared" si="9"/>
        <v>208.21</v>
      </c>
      <c r="CI6" s="33">
        <f t="shared" si="9"/>
        <v>208.67</v>
      </c>
      <c r="CJ6" s="32" t="str">
        <f>IF(CJ7="","",IF(CJ7="-","【-】","【"&amp;SUBSTITUTE(TEXT(CJ7,"#,##0.00"),"-","△")&amp;"】"))</f>
        <v>【163.72】</v>
      </c>
      <c r="CK6" s="33">
        <f>IF(CK7="",NA(),CK7)</f>
        <v>61.04</v>
      </c>
      <c r="CL6" s="33">
        <f t="shared" ref="CL6:CT6" si="10">IF(CL7="",NA(),CL7)</f>
        <v>57.2</v>
      </c>
      <c r="CM6" s="33">
        <f t="shared" si="10"/>
        <v>60.28</v>
      </c>
      <c r="CN6" s="33">
        <f t="shared" si="10"/>
        <v>55.89</v>
      </c>
      <c r="CO6" s="33">
        <f t="shared" si="10"/>
        <v>53.83</v>
      </c>
      <c r="CP6" s="33">
        <f t="shared" si="10"/>
        <v>50.49</v>
      </c>
      <c r="CQ6" s="33">
        <f t="shared" si="10"/>
        <v>49.69</v>
      </c>
      <c r="CR6" s="33">
        <f t="shared" si="10"/>
        <v>49.77</v>
      </c>
      <c r="CS6" s="33">
        <f t="shared" si="10"/>
        <v>49.22</v>
      </c>
      <c r="CT6" s="33">
        <f t="shared" si="10"/>
        <v>49.08</v>
      </c>
      <c r="CU6" s="32" t="str">
        <f>IF(CU7="","",IF(CU7="-","【-】","【"&amp;SUBSTITUTE(TEXT(CU7,"#,##0.00"),"-","△")&amp;"】"))</f>
        <v>【59.76】</v>
      </c>
      <c r="CV6" s="33">
        <f>IF(CV7="",NA(),CV7)</f>
        <v>81.900000000000006</v>
      </c>
      <c r="CW6" s="33">
        <f t="shared" ref="CW6:DE6" si="11">IF(CW7="",NA(),CW7)</f>
        <v>85.07</v>
      </c>
      <c r="CX6" s="33">
        <f t="shared" si="11"/>
        <v>81.62</v>
      </c>
      <c r="CY6" s="33">
        <f t="shared" si="11"/>
        <v>83.25</v>
      </c>
      <c r="CZ6" s="33">
        <f t="shared" si="11"/>
        <v>87.89</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33.53</v>
      </c>
      <c r="DH6" s="33">
        <f t="shared" ref="DH6:DP6" si="12">IF(DH7="",NA(),DH7)</f>
        <v>34.49</v>
      </c>
      <c r="DI6" s="33">
        <f t="shared" si="12"/>
        <v>34.770000000000003</v>
      </c>
      <c r="DJ6" s="33">
        <f t="shared" si="12"/>
        <v>44.61</v>
      </c>
      <c r="DK6" s="33">
        <f t="shared" si="12"/>
        <v>44.77</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3">
        <f t="shared" si="13"/>
        <v>29.73</v>
      </c>
      <c r="DV6" s="33">
        <f t="shared" si="13"/>
        <v>13.98</v>
      </c>
      <c r="DW6" s="33">
        <f t="shared" si="13"/>
        <v>6.81</v>
      </c>
      <c r="DX6" s="33">
        <f t="shared" si="13"/>
        <v>8.41</v>
      </c>
      <c r="DY6" s="33">
        <f t="shared" si="13"/>
        <v>8.7200000000000006</v>
      </c>
      <c r="DZ6" s="33">
        <f t="shared" si="13"/>
        <v>9.86</v>
      </c>
      <c r="EA6" s="33">
        <f t="shared" si="13"/>
        <v>11.16</v>
      </c>
      <c r="EB6" s="32" t="str">
        <f>IF(EB7="","",IF(EB7="-","【-】","【"&amp;SUBSTITUTE(TEXT(EB7,"#,##0.00"),"-","△")&amp;"】"))</f>
        <v>【13.18】</v>
      </c>
      <c r="EC6" s="33">
        <f>IF(EC7="",NA(),EC7)</f>
        <v>1.66</v>
      </c>
      <c r="ED6" s="33">
        <f t="shared" ref="ED6:EL6" si="14">IF(ED7="",NA(),ED7)</f>
        <v>1.91</v>
      </c>
      <c r="EE6" s="33">
        <f t="shared" si="14"/>
        <v>3.8</v>
      </c>
      <c r="EF6" s="33">
        <f t="shared" si="14"/>
        <v>2.27</v>
      </c>
      <c r="EG6" s="33">
        <f t="shared" si="14"/>
        <v>1.1100000000000001</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263443</v>
      </c>
      <c r="D7" s="35">
        <v>46</v>
      </c>
      <c r="E7" s="35">
        <v>1</v>
      </c>
      <c r="F7" s="35">
        <v>0</v>
      </c>
      <c r="G7" s="35">
        <v>1</v>
      </c>
      <c r="H7" s="35" t="s">
        <v>93</v>
      </c>
      <c r="I7" s="35" t="s">
        <v>94</v>
      </c>
      <c r="J7" s="35" t="s">
        <v>95</v>
      </c>
      <c r="K7" s="35" t="s">
        <v>96</v>
      </c>
      <c r="L7" s="35" t="s">
        <v>97</v>
      </c>
      <c r="M7" s="36" t="s">
        <v>98</v>
      </c>
      <c r="N7" s="36">
        <v>79.569999999999993</v>
      </c>
      <c r="O7" s="36">
        <v>98.34</v>
      </c>
      <c r="P7" s="36">
        <v>2624</v>
      </c>
      <c r="Q7" s="36">
        <v>9615</v>
      </c>
      <c r="R7" s="36">
        <v>58.16</v>
      </c>
      <c r="S7" s="36">
        <v>165.32</v>
      </c>
      <c r="T7" s="36">
        <v>9438</v>
      </c>
      <c r="U7" s="36">
        <v>8.74</v>
      </c>
      <c r="V7" s="36">
        <v>1079.8599999999999</v>
      </c>
      <c r="W7" s="36">
        <v>109.22</v>
      </c>
      <c r="X7" s="36">
        <v>106.31</v>
      </c>
      <c r="Y7" s="36">
        <v>101.99</v>
      </c>
      <c r="Z7" s="36">
        <v>105.72</v>
      </c>
      <c r="AA7" s="36">
        <v>108.73</v>
      </c>
      <c r="AB7" s="36">
        <v>104.82</v>
      </c>
      <c r="AC7" s="36">
        <v>104.95</v>
      </c>
      <c r="AD7" s="36">
        <v>105.53</v>
      </c>
      <c r="AE7" s="36">
        <v>107.2</v>
      </c>
      <c r="AF7" s="36">
        <v>106.62</v>
      </c>
      <c r="AG7" s="36">
        <v>113.56</v>
      </c>
      <c r="AH7" s="36">
        <v>8.6</v>
      </c>
      <c r="AI7" s="36">
        <v>3.55</v>
      </c>
      <c r="AJ7" s="36">
        <v>1.59</v>
      </c>
      <c r="AK7" s="36">
        <v>0</v>
      </c>
      <c r="AL7" s="36">
        <v>0</v>
      </c>
      <c r="AM7" s="36">
        <v>26.83</v>
      </c>
      <c r="AN7" s="36">
        <v>26.81</v>
      </c>
      <c r="AO7" s="36">
        <v>28.31</v>
      </c>
      <c r="AP7" s="36">
        <v>13.46</v>
      </c>
      <c r="AQ7" s="36">
        <v>12.59</v>
      </c>
      <c r="AR7" s="36">
        <v>0.87</v>
      </c>
      <c r="AS7" s="36">
        <v>981.99</v>
      </c>
      <c r="AT7" s="36">
        <v>665.08</v>
      </c>
      <c r="AU7" s="36">
        <v>811</v>
      </c>
      <c r="AV7" s="36">
        <v>267.57</v>
      </c>
      <c r="AW7" s="36">
        <v>239.59</v>
      </c>
      <c r="AX7" s="36">
        <v>1197.1099999999999</v>
      </c>
      <c r="AY7" s="36">
        <v>1002.64</v>
      </c>
      <c r="AZ7" s="36">
        <v>1164.51</v>
      </c>
      <c r="BA7" s="36">
        <v>434.72</v>
      </c>
      <c r="BB7" s="36">
        <v>416.14</v>
      </c>
      <c r="BC7" s="36">
        <v>262.74</v>
      </c>
      <c r="BD7" s="36">
        <v>290</v>
      </c>
      <c r="BE7" s="36">
        <v>284.33</v>
      </c>
      <c r="BF7" s="36">
        <v>327.61</v>
      </c>
      <c r="BG7" s="36">
        <v>309.27</v>
      </c>
      <c r="BH7" s="36">
        <v>435.65</v>
      </c>
      <c r="BI7" s="36">
        <v>532.29999999999995</v>
      </c>
      <c r="BJ7" s="36">
        <v>520.29999999999995</v>
      </c>
      <c r="BK7" s="36">
        <v>498.27</v>
      </c>
      <c r="BL7" s="36">
        <v>495.76</v>
      </c>
      <c r="BM7" s="36">
        <v>487.22</v>
      </c>
      <c r="BN7" s="36">
        <v>276.38</v>
      </c>
      <c r="BO7" s="36">
        <v>103.72</v>
      </c>
      <c r="BP7" s="36">
        <v>102.01</v>
      </c>
      <c r="BQ7" s="36">
        <v>96.75</v>
      </c>
      <c r="BR7" s="36">
        <v>101.78</v>
      </c>
      <c r="BS7" s="36">
        <v>90.6</v>
      </c>
      <c r="BT7" s="36">
        <v>90.17</v>
      </c>
      <c r="BU7" s="36">
        <v>90.69</v>
      </c>
      <c r="BV7" s="36">
        <v>90.64</v>
      </c>
      <c r="BW7" s="36">
        <v>93.66</v>
      </c>
      <c r="BX7" s="36">
        <v>92.76</v>
      </c>
      <c r="BY7" s="36">
        <v>104.99</v>
      </c>
      <c r="BZ7" s="36">
        <v>143.06</v>
      </c>
      <c r="CA7" s="36">
        <v>145.16999999999999</v>
      </c>
      <c r="CB7" s="36">
        <v>154.26</v>
      </c>
      <c r="CC7" s="36">
        <v>146.38</v>
      </c>
      <c r="CD7" s="36">
        <v>164.6</v>
      </c>
      <c r="CE7" s="36">
        <v>210.28</v>
      </c>
      <c r="CF7" s="36">
        <v>211.08</v>
      </c>
      <c r="CG7" s="36">
        <v>213.52</v>
      </c>
      <c r="CH7" s="36">
        <v>208.21</v>
      </c>
      <c r="CI7" s="36">
        <v>208.67</v>
      </c>
      <c r="CJ7" s="36">
        <v>163.72</v>
      </c>
      <c r="CK7" s="36">
        <v>61.04</v>
      </c>
      <c r="CL7" s="36">
        <v>57.2</v>
      </c>
      <c r="CM7" s="36">
        <v>60.28</v>
      </c>
      <c r="CN7" s="36">
        <v>55.89</v>
      </c>
      <c r="CO7" s="36">
        <v>53.83</v>
      </c>
      <c r="CP7" s="36">
        <v>50.49</v>
      </c>
      <c r="CQ7" s="36">
        <v>49.69</v>
      </c>
      <c r="CR7" s="36">
        <v>49.77</v>
      </c>
      <c r="CS7" s="36">
        <v>49.22</v>
      </c>
      <c r="CT7" s="36">
        <v>49.08</v>
      </c>
      <c r="CU7" s="36">
        <v>59.76</v>
      </c>
      <c r="CV7" s="36">
        <v>81.900000000000006</v>
      </c>
      <c r="CW7" s="36">
        <v>85.07</v>
      </c>
      <c r="CX7" s="36">
        <v>81.62</v>
      </c>
      <c r="CY7" s="36">
        <v>83.25</v>
      </c>
      <c r="CZ7" s="36">
        <v>87.89</v>
      </c>
      <c r="DA7" s="36">
        <v>78.7</v>
      </c>
      <c r="DB7" s="36">
        <v>80.010000000000005</v>
      </c>
      <c r="DC7" s="36">
        <v>79.98</v>
      </c>
      <c r="DD7" s="36">
        <v>79.48</v>
      </c>
      <c r="DE7" s="36">
        <v>79.3</v>
      </c>
      <c r="DF7" s="36">
        <v>89.95</v>
      </c>
      <c r="DG7" s="36">
        <v>33.53</v>
      </c>
      <c r="DH7" s="36">
        <v>34.49</v>
      </c>
      <c r="DI7" s="36">
        <v>34.770000000000003</v>
      </c>
      <c r="DJ7" s="36">
        <v>44.61</v>
      </c>
      <c r="DK7" s="36">
        <v>44.77</v>
      </c>
      <c r="DL7" s="36">
        <v>34.24</v>
      </c>
      <c r="DM7" s="36">
        <v>35.18</v>
      </c>
      <c r="DN7" s="36">
        <v>36.43</v>
      </c>
      <c r="DO7" s="36">
        <v>46.12</v>
      </c>
      <c r="DP7" s="36">
        <v>47.44</v>
      </c>
      <c r="DQ7" s="36">
        <v>47.18</v>
      </c>
      <c r="DR7" s="36">
        <v>0</v>
      </c>
      <c r="DS7" s="36">
        <v>0</v>
      </c>
      <c r="DT7" s="36">
        <v>0</v>
      </c>
      <c r="DU7" s="36">
        <v>29.73</v>
      </c>
      <c r="DV7" s="36">
        <v>13.98</v>
      </c>
      <c r="DW7" s="36">
        <v>6.81</v>
      </c>
      <c r="DX7" s="36">
        <v>8.41</v>
      </c>
      <c r="DY7" s="36">
        <v>8.7200000000000006</v>
      </c>
      <c r="DZ7" s="36">
        <v>9.86</v>
      </c>
      <c r="EA7" s="36">
        <v>11.16</v>
      </c>
      <c r="EB7" s="36">
        <v>13.18</v>
      </c>
      <c r="EC7" s="36">
        <v>1.66</v>
      </c>
      <c r="ED7" s="36">
        <v>1.91</v>
      </c>
      <c r="EE7" s="36">
        <v>3.8</v>
      </c>
      <c r="EF7" s="36">
        <v>2.27</v>
      </c>
      <c r="EG7" s="36">
        <v>1.1100000000000001</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宇治田原町</cp:lastModifiedBy>
  <cp:lastPrinted>2017-02-16T07:53:01Z</cp:lastPrinted>
  <dcterms:created xsi:type="dcterms:W3CDTF">2017-02-01T08:44:23Z</dcterms:created>
  <dcterms:modified xsi:type="dcterms:W3CDTF">2017-02-16T09:04:53Z</dcterms:modified>
  <cp:category/>
</cp:coreProperties>
</file>