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20250" windowHeight="54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<sst xmlns="http://schemas.openxmlformats.org/spreadsheetml/2006/main" count="218" uniqueCount="108">
  <si>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</si>
  <si>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</si>
  <si>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</si>
  <si>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</si>
  <si>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</si>
  <si>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</si>
  <si>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</si>
  <si>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</si>
  <si>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</si>
  <si>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</si>
  <si>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</si>
  <si>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</si>
  <si>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</si>
  <si>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</si>
  <si>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</si>
  <si>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</si>
  <si>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</si>
  <si>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</si>
  <si>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</si>
  <si>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</si>
  <si>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</si>
  <si>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</si>
  <si>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</si>
  <si>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</si>
  <si>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</si>
  <si>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</si>
  <si>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</si>
  <si>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</si>
  <si>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</si>
  <si>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</si>
  <si>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</si>
  <si>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</si>
  <si>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</si>
  <si>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</si>
  <si>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</si>
  <si>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</si>
  <si>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</si>
  <si>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</si>
  <si>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</si>
  <si>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</si>
  <si>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</si>
  <si>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</si>
  <si>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</si>
  <si>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</si>
  <si>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</si>
  <si>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</si>
  <si>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</si>
  <si>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</si>
  <si>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</si>
  <si>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</si>
  <si>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</si>
  <si>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</si>
  <si>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</si>
  <si>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</si>
  <si>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</si>
  <si>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</si>
  <si>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</si>
  <si>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</si>
  <si>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</si>
  <si>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</si>
  <si>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</si>
  <si>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</si>
  <si>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</si>
  <si>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</si>
  <si>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</si>
  <si>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</si>
  <si>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</si>
  <si>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</si>
  <si>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</si>
  <si>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</si>
  <si>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</si>
  <si>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</si>
  <si>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</si>
  <si>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</si>
  <si>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</si>
  <si>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</si>
  <si>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</si>
  <si>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</si>
  <si>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</si>
  <si>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</si>
  <si>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</si>
  <si>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</si>
  <si>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</si>
  <si>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</si>
  <si>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</si>
  <si>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</si>
  <si>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</si>
  <si>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</si>
  <si>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</si>
  <si>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</si>
  <si>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</si>
  <si>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</si>
  <si>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</si>
  <si>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南丹市</t>
  </si>
  <si>
    <t>法非適用</t>
  </si>
  <si>
    <t>水道事業</t>
  </si>
  <si>
    <t>簡易水道事業</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</si>
  <si>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</si>
  <si>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</si>
  <si>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</si>
  <si>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</si>
  <si>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</si>
  <si>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</si>
  <si>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</si>
  <si>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</si>
  <si>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京都府内でも広大な面積であることから水道施設も多くあり管路延長が大変長いことから、類似団体と比較しても管路更新率はかなり低い状況である。
　管路更新への投資が今後見込まれるため計画的に更新をしていく必要がある。</t>
    <rPh sb="1" eb="3">
      <t>キョウト</t>
    </rPh>
    <rPh sb="3" eb="5">
      <t>フナイ</t>
    </rPh>
    <rPh sb="7" eb="9">
      <t>コウダイ</t>
    </rPh>
    <rPh sb="10" eb="12">
      <t>メンセキ</t>
    </rPh>
    <rPh sb="19" eb="21">
      <t>スイドウ</t>
    </rPh>
    <rPh sb="21" eb="23">
      <t>シセツ</t>
    </rPh>
    <rPh sb="24" eb="25">
      <t>オオ</t>
    </rPh>
    <rPh sb="28" eb="30">
      <t>カンロ</t>
    </rPh>
    <rPh sb="30" eb="32">
      <t>エンチョウ</t>
    </rPh>
    <rPh sb="33" eb="35">
      <t>タイヘン</t>
    </rPh>
    <rPh sb="35" eb="36">
      <t>ナガ</t>
    </rPh>
    <rPh sb="42" eb="44">
      <t>ルイジ</t>
    </rPh>
    <rPh sb="44" eb="46">
      <t>ダンタイ</t>
    </rPh>
    <rPh sb="47" eb="49">
      <t>ヒカク</t>
    </rPh>
    <rPh sb="52" eb="54">
      <t>カンロ</t>
    </rPh>
    <rPh sb="54" eb="56">
      <t>コウシン</t>
    </rPh>
    <rPh sb="56" eb="57">
      <t>リツ</t>
    </rPh>
    <rPh sb="61" eb="62">
      <t>ヒク</t>
    </rPh>
    <rPh sb="63" eb="65">
      <t>ジョウキョウ</t>
    </rPh>
    <rPh sb="71" eb="73">
      <t>カンロ</t>
    </rPh>
    <rPh sb="73" eb="75">
      <t>コウシン</t>
    </rPh>
    <rPh sb="77" eb="79">
      <t>トウシ</t>
    </rPh>
    <rPh sb="80" eb="82">
      <t>コンゴ</t>
    </rPh>
    <rPh sb="82" eb="84">
      <t>ミコ</t>
    </rPh>
    <rPh sb="89" eb="92">
      <t>ケイカクテキ</t>
    </rPh>
    <rPh sb="93" eb="95">
      <t>コウシン</t>
    </rPh>
    <rPh sb="100" eb="102">
      <t>ヒツヨウ</t>
    </rPh>
    <phoneticPr fontId="4"/>
  </si>
  <si>
    <t>　経営状況については、平均数値よりは良い傾向がみられるが、人口減少に伴い有収水量及び料金収入の増加が見込まれない状況である。
　また上水道への統合事業も現在行っているが、料金収入だけでなく一般会計からの繰入金により賄われている事業であるので、管路更新や維持管理のため、水道料金改定も見込まなければならない状況である。</t>
    <rPh sb="1" eb="3">
      <t>ケイエイ</t>
    </rPh>
    <rPh sb="3" eb="5">
      <t>ジョウキョウ</t>
    </rPh>
    <rPh sb="11" eb="13">
      <t>ヘイキン</t>
    </rPh>
    <rPh sb="13" eb="15">
      <t>スウチ</t>
    </rPh>
    <rPh sb="18" eb="19">
      <t>ヨ</t>
    </rPh>
    <rPh sb="20" eb="22">
      <t>ケイコウ</t>
    </rPh>
    <rPh sb="29" eb="31">
      <t>ジンコウ</t>
    </rPh>
    <rPh sb="31" eb="33">
      <t>ゲンショウ</t>
    </rPh>
    <rPh sb="34" eb="35">
      <t>トモナ</t>
    </rPh>
    <rPh sb="36" eb="38">
      <t>ユウシュウ</t>
    </rPh>
    <rPh sb="38" eb="40">
      <t>スイリョウ</t>
    </rPh>
    <rPh sb="40" eb="41">
      <t>オヨ</t>
    </rPh>
    <rPh sb="42" eb="44">
      <t>リョウキン</t>
    </rPh>
    <rPh sb="44" eb="46">
      <t>シュウニュウ</t>
    </rPh>
    <rPh sb="47" eb="49">
      <t>ゾウカ</t>
    </rPh>
    <rPh sb="50" eb="52">
      <t>ミコ</t>
    </rPh>
    <rPh sb="56" eb="58">
      <t>ジョウキョウ</t>
    </rPh>
    <rPh sb="66" eb="69">
      <t>ジョウスイドウ</t>
    </rPh>
    <rPh sb="71" eb="73">
      <t>トウゴウ</t>
    </rPh>
    <rPh sb="73" eb="75">
      <t>ジギョウ</t>
    </rPh>
    <rPh sb="76" eb="78">
      <t>ゲンザイ</t>
    </rPh>
    <rPh sb="78" eb="79">
      <t>オコナ</t>
    </rPh>
    <rPh sb="85" eb="87">
      <t>リョウキン</t>
    </rPh>
    <rPh sb="87" eb="89">
      <t>シュウニュウ</t>
    </rPh>
    <rPh sb="94" eb="96">
      <t>イッパン</t>
    </rPh>
    <rPh sb="96" eb="98">
      <t>カイケイ</t>
    </rPh>
    <rPh sb="101" eb="103">
      <t>クリイレ</t>
    </rPh>
    <rPh sb="103" eb="104">
      <t>キン</t>
    </rPh>
    <rPh sb="107" eb="108">
      <t>マカナ</t>
    </rPh>
    <rPh sb="113" eb="115">
      <t>ジギョウ</t>
    </rPh>
    <rPh sb="121" eb="123">
      <t>カンロ</t>
    </rPh>
    <rPh sb="123" eb="125">
      <t>コウシン</t>
    </rPh>
    <rPh sb="126" eb="128">
      <t>イジ</t>
    </rPh>
    <rPh sb="128" eb="130">
      <t>カンリ</t>
    </rPh>
    <rPh sb="134" eb="136">
      <t>スイドウ</t>
    </rPh>
    <rPh sb="136" eb="138">
      <t>リョウキン</t>
    </rPh>
    <rPh sb="138" eb="140">
      <t>カイテイ</t>
    </rPh>
    <rPh sb="141" eb="143">
      <t>ミコ</t>
    </rPh>
    <rPh sb="152" eb="154">
      <t>ジョウキョウ</t>
    </rPh>
    <phoneticPr fontId="4"/>
  </si>
  <si>
    <t>　収益的収支比率、料金回収率は80%を上回っているが、料金収入と一般会計からの繰入等により経営は賄われている状況であり、料金収入のみでみると実質赤字状態である。
　④企業債残高給水収益比率は、管路及び施設の老朽化により、今後更新等に必要な財源を企業債で賄う必要があるので増加することが予想される。
　⑥給水原価は老朽化した管路施設等の更新や修繕が必要となるため増加することが予想される。
　⑦例年減少している理由としては人口減少が考えられるが一時的に増加している要因としては寒波の影響により水道管破損事故が多発し配水量が増加したものである。
　⑧漏水事故への迅速な対応により、過去５年概ね80％以上で推移している。なお、平成27年度においては、水道管破損事故が多発したことにより減少したものと考えられる。
　簡易水道区域内においては、今後は人口の減少がみられるため、将来的に給水収益の減少や老朽化した施設に多額の更新費用が見込まれ、使用料金単価の検討が必要である。</t>
    <rPh sb="1" eb="4">
      <t>シュウエキテキ</t>
    </rPh>
    <rPh sb="4" eb="6">
      <t>シュウシ</t>
    </rPh>
    <rPh sb="6" eb="8">
      <t>ヒリツ</t>
    </rPh>
    <rPh sb="9" eb="11">
      <t>リョウキン</t>
    </rPh>
    <rPh sb="11" eb="13">
      <t>カイシュウ</t>
    </rPh>
    <rPh sb="13" eb="14">
      <t>リツ</t>
    </rPh>
    <rPh sb="19" eb="21">
      <t>ウワマワ</t>
    </rPh>
    <rPh sb="27" eb="29">
      <t>リョウキン</t>
    </rPh>
    <rPh sb="29" eb="31">
      <t>シュウニュウ</t>
    </rPh>
    <rPh sb="45" eb="47">
      <t>ケイエイ</t>
    </rPh>
    <rPh sb="48" eb="49">
      <t>マカナ</t>
    </rPh>
    <rPh sb="54" eb="56">
      <t>ジョウキョウ</t>
    </rPh>
    <rPh sb="60" eb="62">
      <t>リョウキン</t>
    </rPh>
    <rPh sb="62" eb="64">
      <t>シュウニュウ</t>
    </rPh>
    <rPh sb="70" eb="72">
      <t>ジッシツ</t>
    </rPh>
    <rPh sb="72" eb="74">
      <t>アカジ</t>
    </rPh>
    <rPh sb="74" eb="76">
      <t>ジョウタイ</t>
    </rPh>
    <rPh sb="83" eb="85">
      <t>キギョウ</t>
    </rPh>
    <rPh sb="85" eb="86">
      <t>サイ</t>
    </rPh>
    <rPh sb="86" eb="88">
      <t>ザンダカ</t>
    </rPh>
    <rPh sb="88" eb="90">
      <t>キュウスイ</t>
    </rPh>
    <rPh sb="90" eb="92">
      <t>シュウエキ</t>
    </rPh>
    <rPh sb="92" eb="94">
      <t>ヒリツ</t>
    </rPh>
    <rPh sb="96" eb="98">
      <t>カンロ</t>
    </rPh>
    <rPh sb="98" eb="99">
      <t>オヨ</t>
    </rPh>
    <rPh sb="100" eb="102">
      <t>シセツ</t>
    </rPh>
    <rPh sb="103" eb="106">
      <t>ロウキュウカ</t>
    </rPh>
    <rPh sb="110" eb="112">
      <t>コンゴ</t>
    </rPh>
    <rPh sb="112" eb="114">
      <t>コウシン</t>
    </rPh>
    <rPh sb="114" eb="115">
      <t>ナド</t>
    </rPh>
    <rPh sb="116" eb="118">
      <t>ヒツヨウ</t>
    </rPh>
    <rPh sb="119" eb="121">
      <t>ザイゲン</t>
    </rPh>
    <rPh sb="122" eb="124">
      <t>キギョウ</t>
    </rPh>
    <rPh sb="124" eb="125">
      <t>サイ</t>
    </rPh>
    <rPh sb="126" eb="127">
      <t>マカナ</t>
    </rPh>
    <rPh sb="128" eb="130">
      <t>ヒツヨウ</t>
    </rPh>
    <rPh sb="135" eb="137">
      <t>ゾウカ</t>
    </rPh>
    <rPh sb="142" eb="144">
      <t>ヨソウ</t>
    </rPh>
    <rPh sb="151" eb="153">
      <t>キュウスイ</t>
    </rPh>
    <rPh sb="153" eb="155">
      <t>ゲンカ</t>
    </rPh>
    <rPh sb="156" eb="159">
      <t>ロウキュウカ</t>
    </rPh>
    <rPh sb="161" eb="163">
      <t>カンロ</t>
    </rPh>
    <rPh sb="163" eb="165">
      <t>シセツ</t>
    </rPh>
    <rPh sb="165" eb="166">
      <t>ナド</t>
    </rPh>
    <rPh sb="167" eb="169">
      <t>コウシン</t>
    </rPh>
    <rPh sb="170" eb="172">
      <t>シュウゼン</t>
    </rPh>
    <rPh sb="173" eb="175">
      <t>ヒツヨウ</t>
    </rPh>
    <rPh sb="180" eb="182">
      <t>ゾウカ</t>
    </rPh>
    <rPh sb="187" eb="189">
      <t>ヨソウ</t>
    </rPh>
    <rPh sb="196" eb="198">
      <t>レイネン</t>
    </rPh>
    <rPh sb="198" eb="200">
      <t>ゲンショウ</t>
    </rPh>
    <rPh sb="204" eb="206">
      <t>リユウ</t>
    </rPh>
    <rPh sb="210" eb="212">
      <t>ジンコウ</t>
    </rPh>
    <rPh sb="212" eb="214">
      <t>ゲンショウ</t>
    </rPh>
    <rPh sb="215" eb="216">
      <t>カンガ</t>
    </rPh>
    <rPh sb="221" eb="224">
      <t>イチジテキ</t>
    </rPh>
    <rPh sb="225" eb="227">
      <t>ゾウカ</t>
    </rPh>
    <rPh sb="231" eb="233">
      <t>ヨウイン</t>
    </rPh>
    <rPh sb="237" eb="239">
      <t>カンパ</t>
    </rPh>
    <rPh sb="240" eb="242">
      <t>エイキョウ</t>
    </rPh>
    <rPh sb="245" eb="248">
      <t>スイドウカン</t>
    </rPh>
    <rPh sb="248" eb="250">
      <t>ハソン</t>
    </rPh>
    <rPh sb="250" eb="252">
      <t>ジコ</t>
    </rPh>
    <rPh sb="253" eb="255">
      <t>タハツ</t>
    </rPh>
    <rPh sb="273" eb="275">
      <t>ロウスイ</t>
    </rPh>
    <rPh sb="275" eb="277">
      <t>ジコ</t>
    </rPh>
    <rPh sb="279" eb="281">
      <t>ジンソク</t>
    </rPh>
    <rPh sb="282" eb="284">
      <t>タイオウ</t>
    </rPh>
    <rPh sb="288" eb="290">
      <t>カコ</t>
    </rPh>
    <rPh sb="290" eb="292">
      <t>ゴネン</t>
    </rPh>
    <rPh sb="292" eb="293">
      <t>オオム</t>
    </rPh>
    <rPh sb="297" eb="299">
      <t>イジョウ</t>
    </rPh>
    <rPh sb="300" eb="302">
      <t>スイイ</t>
    </rPh>
    <rPh sb="310" eb="312">
      <t>ヘイセイ</t>
    </rPh>
    <rPh sb="314" eb="316">
      <t>ネンド</t>
    </rPh>
    <rPh sb="339" eb="341">
      <t>ゲンショウ</t>
    </rPh>
    <rPh sb="346" eb="347">
      <t>カンガ</t>
    </rPh>
    <rPh sb="354" eb="356">
      <t>カンイ</t>
    </rPh>
    <rPh sb="356" eb="358">
      <t>スイドウ</t>
    </rPh>
    <rPh sb="358" eb="361">
      <t>クイキナイ</t>
    </rPh>
    <rPh sb="367" eb="369">
      <t>コンゴ</t>
    </rPh>
    <rPh sb="370" eb="372">
      <t>ジンコウ</t>
    </rPh>
    <rPh sb="373" eb="375">
      <t>ゲンショウ</t>
    </rPh>
    <rPh sb="383" eb="386">
      <t>ショウライテキ</t>
    </rPh>
    <rPh sb="387" eb="389">
      <t>キュウスイ</t>
    </rPh>
    <rPh sb="389" eb="391">
      <t>シュウエキ</t>
    </rPh>
    <rPh sb="392" eb="394">
      <t>ゲンショウ</t>
    </rPh>
    <rPh sb="395" eb="398">
      <t>ロウキュウカ</t>
    </rPh>
    <rPh sb="400" eb="402">
      <t>シセツ</t>
    </rPh>
    <rPh sb="403" eb="405">
      <t>タガク</t>
    </rPh>
    <rPh sb="406" eb="408">
      <t>コウシン</t>
    </rPh>
    <rPh sb="408" eb="410">
      <t>ヒヨウ</t>
    </rPh>
    <rPh sb="411" eb="413">
      <t>ミコ</t>
    </rPh>
    <rPh sb="418" eb="420">
      <t>リョウキン</t>
    </rPh>
    <rPh sb="420" eb="422">
      <t>タンカ</t>
    </rPh>
    <rPh sb="423" eb="425">
      <t>ケントウ</t>
    </rPh>
    <rPh sb="426" eb="42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</si>
</sst>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8" fillId="0" borderId="9"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0.06</c:v>
                </c:pt>
                <c:pt idx="1">
                  <c:v>7.0000000000000007E-2</c:v>
                </c:pt>
                <c:pt idx="2">
                  <c:v>0.09</c:v>
                </c:pt>
                <c:pt idx="3">
                  <c:v>0.25</c:v>
                </c:pt>
                <c:pt idx="4">
                  <c:v>0.3</c:v>
                </c:pt>
              </c:numCache>
            </c:numRef>
          </c:val>
        </c:ser>
        <c:dLbls>
          <c:showLegendKey val="0"/>
          <c:showVal val="0"/>
          <c:showCatName val="0"/>
          <c:showSerName val="0"/>
          <c:showPercent val="0"/>
          <c:showBubbleSize val="0"/>
        </c:dLbls>
        <c:gapWidth val="150"/>
        <c:axId val="75809920"/>
        <c:axId val="7581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0.62</c:v>
                </c:pt>
                <c:pt idx="1">
                  <c:v>0.59</c:v>
                </c:pt>
                <c:pt idx="2">
                  <c:v>0.64</c:v>
                </c:pt>
                <c:pt idx="3">
                  <c:v>0.55000000000000004</c:v>
                </c:pt>
                <c:pt idx="4">
                  <c:v>0.54</c:v>
                </c:pt>
              </c:numCache>
            </c:numRef>
          </c:val>
          <c:smooth val="0"/>
        </c:ser>
        <c:dLbls>
          <c:showLegendKey val="0"/>
          <c:showVal val="0"/>
          <c:showCatName val="0"/>
          <c:showSerName val="0"/>
          <c:showPercent val="0"/>
          <c:showBubbleSize val="0"/>
        </c:dLbls>
        <c:marker val="1"/>
        <c:smooth val="0"/>
        <c:axId val="75809920"/>
        <c:axId val="75811840"/>
      </c:lineChart>
      <c:dateAx>
        <c:axId val="75809920"/>
        <c:scaling>
          <c:orientation val="minMax"/>
        </c:scaling>
        <c:delete val="1"/>
        <c:axPos val="b"/>
        <c:numFmt formatCode="ge" sourceLinked="1"/>
        <c:majorTickMark val="none"/>
        <c:minorTickMark val="none"/>
        <c:tickLblPos val="none"/>
        <c:crossAx val="75811840"/>
        <c:crosses val="autoZero"/>
        <c:auto val="1"/>
        <c:lblOffset val="100"/>
        <c:baseTimeUnit val="years"/>
      </c:dateAx>
      <c:valAx>
        <c:axId val="7581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0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66.97</c:v>
                </c:pt>
                <c:pt idx="1">
                  <c:v>63.67</c:v>
                </c:pt>
                <c:pt idx="2">
                  <c:v>62.14</c:v>
                </c:pt>
                <c:pt idx="3">
                  <c:v>61.22</c:v>
                </c:pt>
                <c:pt idx="4">
                  <c:v>63.59</c:v>
                </c:pt>
              </c:numCache>
            </c:numRef>
          </c:val>
        </c:ser>
        <c:dLbls>
          <c:showLegendKey val="0"/>
          <c:showVal val="0"/>
          <c:showCatName val="0"/>
          <c:showSerName val="0"/>
          <c:showPercent val="0"/>
          <c:showBubbleSize val="0"/>
        </c:dLbls>
        <c:gapWidth val="150"/>
        <c:axId val="83248640"/>
        <c:axId val="8325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64.3</c:v>
                </c:pt>
                <c:pt idx="1">
                  <c:v>63.99</c:v>
                </c:pt>
                <c:pt idx="2">
                  <c:v>62.01</c:v>
                </c:pt>
                <c:pt idx="3">
                  <c:v>60.68</c:v>
                </c:pt>
                <c:pt idx="4">
                  <c:v>59.87</c:v>
                </c:pt>
              </c:numCache>
            </c:numRef>
          </c:val>
          <c:smooth val="0"/>
        </c:ser>
        <c:dLbls>
          <c:showLegendKey val="0"/>
          <c:showVal val="0"/>
          <c:showCatName val="0"/>
          <c:showSerName val="0"/>
          <c:showPercent val="0"/>
          <c:showBubbleSize val="0"/>
        </c:dLbls>
        <c:marker val="1"/>
        <c:smooth val="0"/>
        <c:axId val="83248640"/>
        <c:axId val="83250560"/>
      </c:lineChart>
      <c:dateAx>
        <c:axId val="83248640"/>
        <c:scaling>
          <c:orientation val="minMax"/>
        </c:scaling>
        <c:delete val="1"/>
        <c:axPos val="b"/>
        <c:numFmt formatCode="ge" sourceLinked="1"/>
        <c:majorTickMark val="none"/>
        <c:minorTickMark val="none"/>
        <c:tickLblPos val="none"/>
        <c:crossAx val="83250560"/>
        <c:crosses val="autoZero"/>
        <c:auto val="1"/>
        <c:lblOffset val="100"/>
        <c:baseTimeUnit val="years"/>
      </c:dateAx>
      <c:valAx>
        <c:axId val="8325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4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81.290000000000006</c:v>
                </c:pt>
                <c:pt idx="1">
                  <c:v>83.43</c:v>
                </c:pt>
                <c:pt idx="2">
                  <c:v>83.97</c:v>
                </c:pt>
                <c:pt idx="3">
                  <c:v>83.62</c:v>
                </c:pt>
                <c:pt idx="4">
                  <c:v>81.739999999999995</c:v>
                </c:pt>
              </c:numCache>
            </c:numRef>
          </c:val>
        </c:ser>
        <c:dLbls>
          <c:showLegendKey val="0"/>
          <c:showVal val="0"/>
          <c:showCatName val="0"/>
          <c:showSerName val="0"/>
          <c:showPercent val="0"/>
          <c:showBubbleSize val="0"/>
        </c:dLbls>
        <c:gapWidth val="150"/>
        <c:axId val="83285120"/>
        <c:axId val="8328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76.38</c:v>
                </c:pt>
                <c:pt idx="1">
                  <c:v>76.260000000000005</c:v>
                </c:pt>
                <c:pt idx="2">
                  <c:v>75.8</c:v>
                </c:pt>
                <c:pt idx="3">
                  <c:v>75.760000000000005</c:v>
                </c:pt>
                <c:pt idx="4">
                  <c:v>75.48</c:v>
                </c:pt>
              </c:numCache>
            </c:numRef>
          </c:val>
          <c:smooth val="0"/>
        </c:ser>
        <c:dLbls>
          <c:showLegendKey val="0"/>
          <c:showVal val="0"/>
          <c:showCatName val="0"/>
          <c:showSerName val="0"/>
          <c:showPercent val="0"/>
          <c:showBubbleSize val="0"/>
        </c:dLbls>
        <c:marker val="1"/>
        <c:smooth val="0"/>
        <c:axId val="83285120"/>
        <c:axId val="83287040"/>
      </c:lineChart>
      <c:dateAx>
        <c:axId val="83285120"/>
        <c:scaling>
          <c:orientation val="minMax"/>
        </c:scaling>
        <c:delete val="1"/>
        <c:axPos val="b"/>
        <c:numFmt formatCode="ge" sourceLinked="1"/>
        <c:majorTickMark val="none"/>
        <c:minorTickMark val="none"/>
        <c:tickLblPos val="none"/>
        <c:crossAx val="83287040"/>
        <c:crosses val="autoZero"/>
        <c:auto val="1"/>
        <c:lblOffset val="100"/>
        <c:baseTimeUnit val="years"/>
      </c:dateAx>
      <c:valAx>
        <c:axId val="8328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8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89.04</c:v>
                </c:pt>
                <c:pt idx="1">
                  <c:v>81.67</c:v>
                </c:pt>
                <c:pt idx="2">
                  <c:v>80.8</c:v>
                </c:pt>
                <c:pt idx="3">
                  <c:v>81.73</c:v>
                </c:pt>
                <c:pt idx="4">
                  <c:v>85.19</c:v>
                </c:pt>
              </c:numCache>
            </c:numRef>
          </c:val>
        </c:ser>
        <c:dLbls>
          <c:showLegendKey val="0"/>
          <c:showVal val="0"/>
          <c:showCatName val="0"/>
          <c:showSerName val="0"/>
          <c:showPercent val="0"/>
          <c:showBubbleSize val="0"/>
        </c:dLbls>
        <c:gapWidth val="150"/>
        <c:axId val="76837632"/>
        <c:axId val="7683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76.64</c:v>
                </c:pt>
                <c:pt idx="1">
                  <c:v>75.91</c:v>
                </c:pt>
                <c:pt idx="2">
                  <c:v>77.19</c:v>
                </c:pt>
                <c:pt idx="3">
                  <c:v>77.48</c:v>
                </c:pt>
                <c:pt idx="4">
                  <c:v>76.02</c:v>
                </c:pt>
              </c:numCache>
            </c:numRef>
          </c:val>
          <c:smooth val="0"/>
        </c:ser>
        <c:dLbls>
          <c:showLegendKey val="0"/>
          <c:showVal val="0"/>
          <c:showCatName val="0"/>
          <c:showSerName val="0"/>
          <c:showPercent val="0"/>
          <c:showBubbleSize val="0"/>
        </c:dLbls>
        <c:marker val="1"/>
        <c:smooth val="0"/>
        <c:axId val="76837632"/>
        <c:axId val="76839552"/>
      </c:lineChart>
      <c:dateAx>
        <c:axId val="76837632"/>
        <c:scaling>
          <c:orientation val="minMax"/>
        </c:scaling>
        <c:delete val="1"/>
        <c:axPos val="b"/>
        <c:numFmt formatCode="ge" sourceLinked="1"/>
        <c:majorTickMark val="none"/>
        <c:minorTickMark val="none"/>
        <c:tickLblPos val="none"/>
        <c:crossAx val="76839552"/>
        <c:crosses val="autoZero"/>
        <c:auto val="1"/>
        <c:lblOffset val="100"/>
        <c:baseTimeUnit val="years"/>
      </c:dateAx>
      <c:valAx>
        <c:axId val="7683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83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951936"/>
        <c:axId val="7695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951936"/>
        <c:axId val="76953856"/>
      </c:lineChart>
      <c:dateAx>
        <c:axId val="76951936"/>
        <c:scaling>
          <c:orientation val="minMax"/>
        </c:scaling>
        <c:delete val="1"/>
        <c:axPos val="b"/>
        <c:numFmt formatCode="ge" sourceLinked="1"/>
        <c:majorTickMark val="none"/>
        <c:minorTickMark val="none"/>
        <c:tickLblPos val="none"/>
        <c:crossAx val="76953856"/>
        <c:crosses val="autoZero"/>
        <c:auto val="1"/>
        <c:lblOffset val="100"/>
        <c:baseTimeUnit val="years"/>
      </c:dateAx>
      <c:valAx>
        <c:axId val="7695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5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985856"/>
        <c:axId val="7698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985856"/>
        <c:axId val="76987776"/>
      </c:lineChart>
      <c:dateAx>
        <c:axId val="76985856"/>
        <c:scaling>
          <c:orientation val="minMax"/>
        </c:scaling>
        <c:delete val="1"/>
        <c:axPos val="b"/>
        <c:numFmt formatCode="ge" sourceLinked="1"/>
        <c:majorTickMark val="none"/>
        <c:minorTickMark val="none"/>
        <c:tickLblPos val="none"/>
        <c:crossAx val="76987776"/>
        <c:crosses val="autoZero"/>
        <c:auto val="1"/>
        <c:lblOffset val="100"/>
        <c:baseTimeUnit val="years"/>
      </c:dateAx>
      <c:valAx>
        <c:axId val="7698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8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030912"/>
        <c:axId val="7703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030912"/>
        <c:axId val="77032832"/>
      </c:lineChart>
      <c:dateAx>
        <c:axId val="77030912"/>
        <c:scaling>
          <c:orientation val="minMax"/>
        </c:scaling>
        <c:delete val="1"/>
        <c:axPos val="b"/>
        <c:numFmt formatCode="ge" sourceLinked="1"/>
        <c:majorTickMark val="none"/>
        <c:minorTickMark val="none"/>
        <c:tickLblPos val="none"/>
        <c:crossAx val="77032832"/>
        <c:crosses val="autoZero"/>
        <c:auto val="1"/>
        <c:lblOffset val="100"/>
        <c:baseTimeUnit val="years"/>
      </c:dateAx>
      <c:valAx>
        <c:axId val="7703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03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049216"/>
        <c:axId val="7733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049216"/>
        <c:axId val="77334016"/>
      </c:lineChart>
      <c:dateAx>
        <c:axId val="77049216"/>
        <c:scaling>
          <c:orientation val="minMax"/>
        </c:scaling>
        <c:delete val="1"/>
        <c:axPos val="b"/>
        <c:numFmt formatCode="ge" sourceLinked="1"/>
        <c:majorTickMark val="none"/>
        <c:minorTickMark val="none"/>
        <c:tickLblPos val="none"/>
        <c:crossAx val="77334016"/>
        <c:crosses val="autoZero"/>
        <c:auto val="1"/>
        <c:lblOffset val="100"/>
        <c:baseTimeUnit val="years"/>
      </c:dateAx>
      <c:valAx>
        <c:axId val="7733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04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1014.48</c:v>
                </c:pt>
                <c:pt idx="1">
                  <c:v>975.74</c:v>
                </c:pt>
                <c:pt idx="2">
                  <c:v>909.95</c:v>
                </c:pt>
                <c:pt idx="3">
                  <c:v>860.73</c:v>
                </c:pt>
                <c:pt idx="4">
                  <c:v>829.14</c:v>
                </c:pt>
              </c:numCache>
            </c:numRef>
          </c:val>
        </c:ser>
        <c:dLbls>
          <c:showLegendKey val="0"/>
          <c:showVal val="0"/>
          <c:showCatName val="0"/>
          <c:showSerName val="0"/>
          <c:showPercent val="0"/>
          <c:showBubbleSize val="0"/>
        </c:dLbls>
        <c:gapWidth val="150"/>
        <c:axId val="77347840"/>
        <c:axId val="7737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1355.28</c:v>
                </c:pt>
                <c:pt idx="1">
                  <c:v>1321.78</c:v>
                </c:pt>
                <c:pt idx="2">
                  <c:v>1326.51</c:v>
                </c:pt>
                <c:pt idx="3">
                  <c:v>1285.3599999999999</c:v>
                </c:pt>
                <c:pt idx="4">
                  <c:v>1246.73</c:v>
                </c:pt>
              </c:numCache>
            </c:numRef>
          </c:val>
          <c:smooth val="0"/>
        </c:ser>
        <c:dLbls>
          <c:showLegendKey val="0"/>
          <c:showVal val="0"/>
          <c:showCatName val="0"/>
          <c:showSerName val="0"/>
          <c:showPercent val="0"/>
          <c:showBubbleSize val="0"/>
        </c:dLbls>
        <c:marker val="1"/>
        <c:smooth val="0"/>
        <c:axId val="77347840"/>
        <c:axId val="77374592"/>
      </c:lineChart>
      <c:dateAx>
        <c:axId val="77347840"/>
        <c:scaling>
          <c:orientation val="minMax"/>
        </c:scaling>
        <c:delete val="1"/>
        <c:axPos val="b"/>
        <c:numFmt formatCode="ge" sourceLinked="1"/>
        <c:majorTickMark val="none"/>
        <c:minorTickMark val="none"/>
        <c:tickLblPos val="none"/>
        <c:crossAx val="77374592"/>
        <c:crosses val="autoZero"/>
        <c:auto val="1"/>
        <c:lblOffset val="100"/>
        <c:baseTimeUnit val="years"/>
      </c:dateAx>
      <c:valAx>
        <c:axId val="7737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34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69.72</c:v>
                </c:pt>
                <c:pt idx="1">
                  <c:v>65.849999999999994</c:v>
                </c:pt>
                <c:pt idx="2">
                  <c:v>63.58</c:v>
                </c:pt>
                <c:pt idx="3">
                  <c:v>66.819999999999993</c:v>
                </c:pt>
                <c:pt idx="4">
                  <c:v>67</c:v>
                </c:pt>
              </c:numCache>
            </c:numRef>
          </c:val>
        </c:ser>
        <c:dLbls>
          <c:showLegendKey val="0"/>
          <c:showVal val="0"/>
          <c:showCatName val="0"/>
          <c:showSerName val="0"/>
          <c:showPercent val="0"/>
          <c:showBubbleSize val="0"/>
        </c:dLbls>
        <c:gapWidth val="150"/>
        <c:axId val="83516032"/>
        <c:axId val="8351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54.56</c:v>
                </c:pt>
                <c:pt idx="1">
                  <c:v>54.57</c:v>
                </c:pt>
                <c:pt idx="2">
                  <c:v>54.4</c:v>
                </c:pt>
                <c:pt idx="3">
                  <c:v>54.45</c:v>
                </c:pt>
                <c:pt idx="4">
                  <c:v>54.33</c:v>
                </c:pt>
              </c:numCache>
            </c:numRef>
          </c:val>
          <c:smooth val="0"/>
        </c:ser>
        <c:dLbls>
          <c:showLegendKey val="0"/>
          <c:showVal val="0"/>
          <c:showCatName val="0"/>
          <c:showSerName val="0"/>
          <c:showPercent val="0"/>
          <c:showBubbleSize val="0"/>
        </c:dLbls>
        <c:marker val="1"/>
        <c:smooth val="0"/>
        <c:axId val="83516032"/>
        <c:axId val="83518208"/>
      </c:lineChart>
      <c:dateAx>
        <c:axId val="83516032"/>
        <c:scaling>
          <c:orientation val="minMax"/>
        </c:scaling>
        <c:delete val="1"/>
        <c:axPos val="b"/>
        <c:numFmt formatCode="ge" sourceLinked="1"/>
        <c:majorTickMark val="none"/>
        <c:minorTickMark val="none"/>
        <c:tickLblPos val="none"/>
        <c:crossAx val="83518208"/>
        <c:crosses val="autoZero"/>
        <c:auto val="1"/>
        <c:lblOffset val="100"/>
        <c:baseTimeUnit val="years"/>
      </c:dateAx>
      <c:valAx>
        <c:axId val="8351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1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288.77</c:v>
                </c:pt>
                <c:pt idx="1">
                  <c:v>303.82</c:v>
                </c:pt>
                <c:pt idx="2">
                  <c:v>317.42</c:v>
                </c:pt>
                <c:pt idx="3">
                  <c:v>312.79000000000002</c:v>
                </c:pt>
                <c:pt idx="4">
                  <c:v>317.48</c:v>
                </c:pt>
              </c:numCache>
            </c:numRef>
          </c:val>
        </c:ser>
        <c:dLbls>
          <c:showLegendKey val="0"/>
          <c:showVal val="0"/>
          <c:showCatName val="0"/>
          <c:showSerName val="0"/>
          <c:showPercent val="0"/>
          <c:showBubbleSize val="0"/>
        </c:dLbls>
        <c:gapWidth val="150"/>
        <c:axId val="83535744"/>
        <c:axId val="8354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314.44</c:v>
                </c:pt>
                <c:pt idx="1">
                  <c:v>318.02999999999997</c:v>
                </c:pt>
                <c:pt idx="2">
                  <c:v>325.14</c:v>
                </c:pt>
                <c:pt idx="3">
                  <c:v>332.75</c:v>
                </c:pt>
                <c:pt idx="4">
                  <c:v>341.05</c:v>
                </c:pt>
              </c:numCache>
            </c:numRef>
          </c:val>
          <c:smooth val="0"/>
        </c:ser>
        <c:dLbls>
          <c:showLegendKey val="0"/>
          <c:showVal val="0"/>
          <c:showCatName val="0"/>
          <c:showSerName val="0"/>
          <c:showPercent val="0"/>
          <c:showBubbleSize val="0"/>
        </c:dLbls>
        <c:marker val="1"/>
        <c:smooth val="0"/>
        <c:axId val="83535744"/>
        <c:axId val="83546112"/>
      </c:lineChart>
      <c:dateAx>
        <c:axId val="83535744"/>
        <c:scaling>
          <c:orientation val="minMax"/>
        </c:scaling>
        <c:delete val="1"/>
        <c:axPos val="b"/>
        <c:numFmt formatCode="ge" sourceLinked="1"/>
        <c:majorTickMark val="none"/>
        <c:minorTickMark val="none"/>
        <c:tickLblPos val="none"/>
        <c:crossAx val="83546112"/>
        <c:crosses val="autoZero"/>
        <c:auto val="1"/>
        <c:lblOffset val="100"/>
        <c:baseTimeUnit val="years"/>
      </c:dateAx>
      <c:valAx>
        <c:axId val="8354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3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M4" zoomScale="115" zoomScaleNormal="115"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京都府　南丹市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D1</v>
      </c>
      <c r="AA8" s="52"/>
      <c r="AB8" s="52"/>
      <c r="AC8" s="52"/>
      <c r="AD8" s="52"/>
      <c r="AE8" s="52"/>
      <c r="AF8" s="52"/>
      <c r="AG8" s="53"/>
      <c r="AH8" s="3"/>
      <c r="AI8" s="54">
        <f>データ!Q6</f>
        <v>32889</v>
      </c>
      <c r="AJ8" s="55"/>
      <c r="AK8" s="55"/>
      <c r="AL8" s="55"/>
      <c r="AM8" s="55"/>
      <c r="AN8" s="55"/>
      <c r="AO8" s="55"/>
      <c r="AP8" s="56"/>
      <c r="AQ8" s="46">
        <f>データ!R6</f>
        <v>616.4</v>
      </c>
      <c r="AR8" s="46"/>
      <c r="AS8" s="46"/>
      <c r="AT8" s="46"/>
      <c r="AU8" s="46"/>
      <c r="AV8" s="46"/>
      <c r="AW8" s="46"/>
      <c r="AX8" s="46"/>
      <c r="AY8" s="46">
        <f>データ!S6</f>
        <v>53.36</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40.450000000000003</v>
      </c>
      <c r="S10" s="46"/>
      <c r="T10" s="46"/>
      <c r="U10" s="46"/>
      <c r="V10" s="46"/>
      <c r="W10" s="46"/>
      <c r="X10" s="46"/>
      <c r="Y10" s="46"/>
      <c r="Z10" s="80">
        <f>データ!P6</f>
        <v>3610</v>
      </c>
      <c r="AA10" s="80"/>
      <c r="AB10" s="80"/>
      <c r="AC10" s="80"/>
      <c r="AD10" s="80"/>
      <c r="AE10" s="80"/>
      <c r="AF10" s="80"/>
      <c r="AG10" s="80"/>
      <c r="AH10" s="2"/>
      <c r="AI10" s="80">
        <f>データ!T6</f>
        <v>13248</v>
      </c>
      <c r="AJ10" s="80"/>
      <c r="AK10" s="80"/>
      <c r="AL10" s="80"/>
      <c r="AM10" s="80"/>
      <c r="AN10" s="80"/>
      <c r="AO10" s="80"/>
      <c r="AP10" s="80"/>
      <c r="AQ10" s="46">
        <f>データ!U6</f>
        <v>249.25</v>
      </c>
      <c r="AR10" s="46"/>
      <c r="AS10" s="46"/>
      <c r="AT10" s="46"/>
      <c r="AU10" s="46"/>
      <c r="AV10" s="46"/>
      <c r="AW10" s="46"/>
      <c r="AX10" s="46"/>
      <c r="AY10" s="46">
        <f>データ!V6</f>
        <v>53.15</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9"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262137</v>
      </c>
      <c r="D6" s="31">
        <f t="shared" si="3"/>
        <v>47</v>
      </c>
      <c r="E6" s="31">
        <f t="shared" si="3"/>
        <v>1</v>
      </c>
      <c r="F6" s="31">
        <f t="shared" si="3"/>
        <v>0</v>
      </c>
      <c r="G6" s="31">
        <f t="shared" si="3"/>
        <v>0</v>
      </c>
      <c r="H6" s="31" t="str">
        <f t="shared" si="3"/>
        <v>京都府　南丹市</v>
      </c>
      <c r="I6" s="31" t="str">
        <f t="shared" si="3"/>
        <v>法非適用</v>
      </c>
      <c r="J6" s="31" t="str">
        <f t="shared" si="3"/>
        <v>水道事業</v>
      </c>
      <c r="K6" s="31" t="str">
        <f t="shared" si="3"/>
        <v>簡易水道事業</v>
      </c>
      <c r="L6" s="31" t="str">
        <f t="shared" si="3"/>
        <v>D1</v>
      </c>
      <c r="M6" s="32" t="str">
        <f t="shared" si="3"/>
        <v>-</v>
      </c>
      <c r="N6" s="32" t="str">
        <f t="shared" si="3"/>
        <v>該当数値なし</v>
      </c>
      <c r="O6" s="32">
        <f t="shared" si="3"/>
        <v>40.450000000000003</v>
      </c>
      <c r="P6" s="32">
        <f t="shared" si="3"/>
        <v>3610</v>
      </c>
      <c r="Q6" s="32">
        <f t="shared" si="3"/>
        <v>32889</v>
      </c>
      <c r="R6" s="32">
        <f t="shared" si="3"/>
        <v>616.4</v>
      </c>
      <c r="S6" s="32">
        <f t="shared" si="3"/>
        <v>53.36</v>
      </c>
      <c r="T6" s="32">
        <f t="shared" si="3"/>
        <v>13248</v>
      </c>
      <c r="U6" s="32">
        <f t="shared" si="3"/>
        <v>249.25</v>
      </c>
      <c r="V6" s="32">
        <f t="shared" si="3"/>
        <v>53.15</v>
      </c>
      <c r="W6" s="33">
        <f>IF(W7="",NA(),W7)</f>
        <v>89.04</v>
      </c>
      <c r="X6" s="33">
        <f t="shared" ref="X6:AF6" si="4">IF(X7="",NA(),X7)</f>
        <v>81.67</v>
      </c>
      <c r="Y6" s="33">
        <f t="shared" si="4"/>
        <v>80.8</v>
      </c>
      <c r="Z6" s="33">
        <f t="shared" si="4"/>
        <v>81.73</v>
      </c>
      <c r="AA6" s="33">
        <f t="shared" si="4"/>
        <v>85.19</v>
      </c>
      <c r="AB6" s="33">
        <f t="shared" si="4"/>
        <v>76.64</v>
      </c>
      <c r="AC6" s="33">
        <f t="shared" si="4"/>
        <v>75.91</v>
      </c>
      <c r="AD6" s="33">
        <f t="shared" si="4"/>
        <v>77.19</v>
      </c>
      <c r="AE6" s="33">
        <f t="shared" si="4"/>
        <v>77.48</v>
      </c>
      <c r="AF6" s="33">
        <f t="shared" si="4"/>
        <v>76.02</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1014.48</v>
      </c>
      <c r="BE6" s="33">
        <f t="shared" ref="BE6:BM6" si="7">IF(BE7="",NA(),BE7)</f>
        <v>975.74</v>
      </c>
      <c r="BF6" s="33">
        <f t="shared" si="7"/>
        <v>909.95</v>
      </c>
      <c r="BG6" s="33">
        <f t="shared" si="7"/>
        <v>860.73</v>
      </c>
      <c r="BH6" s="33">
        <f t="shared" si="7"/>
        <v>829.14</v>
      </c>
      <c r="BI6" s="33">
        <f t="shared" si="7"/>
        <v>1355.28</v>
      </c>
      <c r="BJ6" s="33">
        <f t="shared" si="7"/>
        <v>1321.78</v>
      </c>
      <c r="BK6" s="33">
        <f t="shared" si="7"/>
        <v>1326.51</v>
      </c>
      <c r="BL6" s="33">
        <f t="shared" si="7"/>
        <v>1285.3599999999999</v>
      </c>
      <c r="BM6" s="33">
        <f t="shared" si="7"/>
        <v>1246.73</v>
      </c>
      <c r="BN6" s="32" t="str">
        <f>IF(BN7="","",IF(BN7="-","【-】","【"&amp;SUBSTITUTE(TEXT(BN7,"#,##0.00"),"-","△")&amp;"】"))</f>
        <v>【1,242.90】</v>
      </c>
      <c r="BO6" s="33">
        <f>IF(BO7="",NA(),BO7)</f>
        <v>69.72</v>
      </c>
      <c r="BP6" s="33">
        <f t="shared" ref="BP6:BX6" si="8">IF(BP7="",NA(),BP7)</f>
        <v>65.849999999999994</v>
      </c>
      <c r="BQ6" s="33">
        <f t="shared" si="8"/>
        <v>63.58</v>
      </c>
      <c r="BR6" s="33">
        <f t="shared" si="8"/>
        <v>66.819999999999993</v>
      </c>
      <c r="BS6" s="33">
        <f t="shared" si="8"/>
        <v>67</v>
      </c>
      <c r="BT6" s="33">
        <f t="shared" si="8"/>
        <v>54.56</v>
      </c>
      <c r="BU6" s="33">
        <f t="shared" si="8"/>
        <v>54.57</v>
      </c>
      <c r="BV6" s="33">
        <f t="shared" si="8"/>
        <v>54.4</v>
      </c>
      <c r="BW6" s="33">
        <f t="shared" si="8"/>
        <v>54.45</v>
      </c>
      <c r="BX6" s="33">
        <f t="shared" si="8"/>
        <v>54.33</v>
      </c>
      <c r="BY6" s="32" t="str">
        <f>IF(BY7="","",IF(BY7="-","【-】","【"&amp;SUBSTITUTE(TEXT(BY7,"#,##0.00"),"-","△")&amp;"】"))</f>
        <v>【33.35】</v>
      </c>
      <c r="BZ6" s="33">
        <f>IF(BZ7="",NA(),BZ7)</f>
        <v>288.77</v>
      </c>
      <c r="CA6" s="33">
        <f t="shared" ref="CA6:CI6" si="9">IF(CA7="",NA(),CA7)</f>
        <v>303.82</v>
      </c>
      <c r="CB6" s="33">
        <f t="shared" si="9"/>
        <v>317.42</v>
      </c>
      <c r="CC6" s="33">
        <f t="shared" si="9"/>
        <v>312.79000000000002</v>
      </c>
      <c r="CD6" s="33">
        <f t="shared" si="9"/>
        <v>317.48</v>
      </c>
      <c r="CE6" s="33">
        <f t="shared" si="9"/>
        <v>314.44</v>
      </c>
      <c r="CF6" s="33">
        <f t="shared" si="9"/>
        <v>318.02999999999997</v>
      </c>
      <c r="CG6" s="33">
        <f t="shared" si="9"/>
        <v>325.14</v>
      </c>
      <c r="CH6" s="33">
        <f t="shared" si="9"/>
        <v>332.75</v>
      </c>
      <c r="CI6" s="33">
        <f t="shared" si="9"/>
        <v>341.05</v>
      </c>
      <c r="CJ6" s="32" t="str">
        <f>IF(CJ7="","",IF(CJ7="-","【-】","【"&amp;SUBSTITUTE(TEXT(CJ7,"#,##0.00"),"-","△")&amp;"】"))</f>
        <v>【524.69】</v>
      </c>
      <c r="CK6" s="33">
        <f>IF(CK7="",NA(),CK7)</f>
        <v>66.97</v>
      </c>
      <c r="CL6" s="33">
        <f t="shared" ref="CL6:CT6" si="10">IF(CL7="",NA(),CL7)</f>
        <v>63.67</v>
      </c>
      <c r="CM6" s="33">
        <f t="shared" si="10"/>
        <v>62.14</v>
      </c>
      <c r="CN6" s="33">
        <f t="shared" si="10"/>
        <v>61.22</v>
      </c>
      <c r="CO6" s="33">
        <f t="shared" si="10"/>
        <v>63.59</v>
      </c>
      <c r="CP6" s="33">
        <f t="shared" si="10"/>
        <v>64.3</v>
      </c>
      <c r="CQ6" s="33">
        <f t="shared" si="10"/>
        <v>63.99</v>
      </c>
      <c r="CR6" s="33">
        <f t="shared" si="10"/>
        <v>62.01</v>
      </c>
      <c r="CS6" s="33">
        <f t="shared" si="10"/>
        <v>60.68</v>
      </c>
      <c r="CT6" s="33">
        <f t="shared" si="10"/>
        <v>59.87</v>
      </c>
      <c r="CU6" s="32" t="str">
        <f>IF(CU7="","",IF(CU7="-","【-】","【"&amp;SUBSTITUTE(TEXT(CU7,"#,##0.00"),"-","△")&amp;"】"))</f>
        <v>【57.58】</v>
      </c>
      <c r="CV6" s="33">
        <f>IF(CV7="",NA(),CV7)</f>
        <v>81.290000000000006</v>
      </c>
      <c r="CW6" s="33">
        <f t="shared" ref="CW6:DE6" si="11">IF(CW7="",NA(),CW7)</f>
        <v>83.43</v>
      </c>
      <c r="CX6" s="33">
        <f t="shared" si="11"/>
        <v>83.97</v>
      </c>
      <c r="CY6" s="33">
        <f t="shared" si="11"/>
        <v>83.62</v>
      </c>
      <c r="CZ6" s="33">
        <f t="shared" si="11"/>
        <v>81.739999999999995</v>
      </c>
      <c r="DA6" s="33">
        <f t="shared" si="11"/>
        <v>76.38</v>
      </c>
      <c r="DB6" s="33">
        <f t="shared" si="11"/>
        <v>76.260000000000005</v>
      </c>
      <c r="DC6" s="33">
        <f t="shared" si="11"/>
        <v>75.8</v>
      </c>
      <c r="DD6" s="33">
        <f t="shared" si="11"/>
        <v>75.760000000000005</v>
      </c>
      <c r="DE6" s="33">
        <f t="shared" si="11"/>
        <v>75.48</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0.06</v>
      </c>
      <c r="ED6" s="33">
        <f t="shared" ref="ED6:EL6" si="14">IF(ED7="",NA(),ED7)</f>
        <v>7.0000000000000007E-2</v>
      </c>
      <c r="EE6" s="33">
        <f t="shared" si="14"/>
        <v>0.09</v>
      </c>
      <c r="EF6" s="33">
        <f t="shared" si="14"/>
        <v>0.25</v>
      </c>
      <c r="EG6" s="33">
        <f t="shared" si="14"/>
        <v>0.3</v>
      </c>
      <c r="EH6" s="33">
        <f t="shared" si="14"/>
        <v>0.62</v>
      </c>
      <c r="EI6" s="33">
        <f t="shared" si="14"/>
        <v>0.59</v>
      </c>
      <c r="EJ6" s="33">
        <f t="shared" si="14"/>
        <v>0.64</v>
      </c>
      <c r="EK6" s="33">
        <f t="shared" si="14"/>
        <v>0.55000000000000004</v>
      </c>
      <c r="EL6" s="33">
        <f t="shared" si="14"/>
        <v>0.54</v>
      </c>
      <c r="EM6" s="32" t="str">
        <f>IF(EM7="","",IF(EM7="-","【-】","【"&amp;SUBSTITUTE(TEXT(EM7,"#,##0.00"),"-","△")&amp;"】"))</f>
        <v>【0.71】</v>
      </c>
    </row>
    <row r="7" spans="1:143" s="34" customFormat="1">
      <c r="A7" s="26"/>
      <c r="B7" s="35">
        <v>2015</v>
      </c>
      <c r="C7" s="35">
        <v>262137</v>
      </c>
      <c r="D7" s="35">
        <v>47</v>
      </c>
      <c r="E7" s="35">
        <v>1</v>
      </c>
      <c r="F7" s="35">
        <v>0</v>
      </c>
      <c r="G7" s="35">
        <v>0</v>
      </c>
      <c r="H7" s="35" t="s">
        <v>93</v>
      </c>
      <c r="I7" s="35" t="s">
        <v>94</v>
      </c>
      <c r="J7" s="35" t="s">
        <v>95</v>
      </c>
      <c r="K7" s="35" t="s">
        <v>96</v>
      </c>
      <c r="L7" s="35" t="s">
        <v>97</v>
      </c>
      <c r="M7" s="36" t="s">
        <v>98</v>
      </c>
      <c r="N7" s="36" t="s">
        <v>99</v>
      </c>
      <c r="O7" s="36">
        <v>40.450000000000003</v>
      </c>
      <c r="P7" s="36">
        <v>3610</v>
      </c>
      <c r="Q7" s="36">
        <v>32889</v>
      </c>
      <c r="R7" s="36">
        <v>616.4</v>
      </c>
      <c r="S7" s="36">
        <v>53.36</v>
      </c>
      <c r="T7" s="36">
        <v>13248</v>
      </c>
      <c r="U7" s="36">
        <v>249.25</v>
      </c>
      <c r="V7" s="36">
        <v>53.15</v>
      </c>
      <c r="W7" s="36">
        <v>89.04</v>
      </c>
      <c r="X7" s="36">
        <v>81.67</v>
      </c>
      <c r="Y7" s="36">
        <v>80.8</v>
      </c>
      <c r="Z7" s="36">
        <v>81.73</v>
      </c>
      <c r="AA7" s="36">
        <v>85.19</v>
      </c>
      <c r="AB7" s="36">
        <v>76.64</v>
      </c>
      <c r="AC7" s="36">
        <v>75.91</v>
      </c>
      <c r="AD7" s="36">
        <v>77.19</v>
      </c>
      <c r="AE7" s="36">
        <v>77.48</v>
      </c>
      <c r="AF7" s="36">
        <v>76.02</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1014.48</v>
      </c>
      <c r="BE7" s="36">
        <v>975.74</v>
      </c>
      <c r="BF7" s="36">
        <v>909.95</v>
      </c>
      <c r="BG7" s="36">
        <v>860.73</v>
      </c>
      <c r="BH7" s="36">
        <v>829.14</v>
      </c>
      <c r="BI7" s="36">
        <v>1355.28</v>
      </c>
      <c r="BJ7" s="36">
        <v>1321.78</v>
      </c>
      <c r="BK7" s="36">
        <v>1326.51</v>
      </c>
      <c r="BL7" s="36">
        <v>1285.3599999999999</v>
      </c>
      <c r="BM7" s="36">
        <v>1246.73</v>
      </c>
      <c r="BN7" s="36">
        <v>1242.9000000000001</v>
      </c>
      <c r="BO7" s="36">
        <v>69.72</v>
      </c>
      <c r="BP7" s="36">
        <v>65.849999999999994</v>
      </c>
      <c r="BQ7" s="36">
        <v>63.58</v>
      </c>
      <c r="BR7" s="36">
        <v>66.819999999999993</v>
      </c>
      <c r="BS7" s="36">
        <v>67</v>
      </c>
      <c r="BT7" s="36">
        <v>54.56</v>
      </c>
      <c r="BU7" s="36">
        <v>54.57</v>
      </c>
      <c r="BV7" s="36">
        <v>54.4</v>
      </c>
      <c r="BW7" s="36">
        <v>54.45</v>
      </c>
      <c r="BX7" s="36">
        <v>54.33</v>
      </c>
      <c r="BY7" s="36">
        <v>33.35</v>
      </c>
      <c r="BZ7" s="36">
        <v>288.77</v>
      </c>
      <c r="CA7" s="36">
        <v>303.82</v>
      </c>
      <c r="CB7" s="36">
        <v>317.42</v>
      </c>
      <c r="CC7" s="36">
        <v>312.79000000000002</v>
      </c>
      <c r="CD7" s="36">
        <v>317.48</v>
      </c>
      <c r="CE7" s="36">
        <v>314.44</v>
      </c>
      <c r="CF7" s="36">
        <v>318.02999999999997</v>
      </c>
      <c r="CG7" s="36">
        <v>325.14</v>
      </c>
      <c r="CH7" s="36">
        <v>332.75</v>
      </c>
      <c r="CI7" s="36">
        <v>341.05</v>
      </c>
      <c r="CJ7" s="36">
        <v>524.69000000000005</v>
      </c>
      <c r="CK7" s="36">
        <v>66.97</v>
      </c>
      <c r="CL7" s="36">
        <v>63.67</v>
      </c>
      <c r="CM7" s="36">
        <v>62.14</v>
      </c>
      <c r="CN7" s="36">
        <v>61.22</v>
      </c>
      <c r="CO7" s="36">
        <v>63.59</v>
      </c>
      <c r="CP7" s="36">
        <v>64.3</v>
      </c>
      <c r="CQ7" s="36">
        <v>63.99</v>
      </c>
      <c r="CR7" s="36">
        <v>62.01</v>
      </c>
      <c r="CS7" s="36">
        <v>60.68</v>
      </c>
      <c r="CT7" s="36">
        <v>59.87</v>
      </c>
      <c r="CU7" s="36">
        <v>57.58</v>
      </c>
      <c r="CV7" s="36">
        <v>81.290000000000006</v>
      </c>
      <c r="CW7" s="36">
        <v>83.43</v>
      </c>
      <c r="CX7" s="36">
        <v>83.97</v>
      </c>
      <c r="CY7" s="36">
        <v>83.62</v>
      </c>
      <c r="CZ7" s="36">
        <v>81.739999999999995</v>
      </c>
      <c r="DA7" s="36">
        <v>76.38</v>
      </c>
      <c r="DB7" s="36">
        <v>76.260000000000005</v>
      </c>
      <c r="DC7" s="36">
        <v>75.8</v>
      </c>
      <c r="DD7" s="36">
        <v>75.760000000000005</v>
      </c>
      <c r="DE7" s="36">
        <v>75.48</v>
      </c>
      <c r="DF7" s="36">
        <v>75.27</v>
      </c>
      <c r="DG7" s="36"/>
      <c r="DH7" s="36"/>
      <c r="DI7" s="36"/>
      <c r="DJ7" s="36"/>
      <c r="DK7" s="36"/>
      <c r="DL7" s="36"/>
      <c r="DM7" s="36"/>
      <c r="DN7" s="36"/>
      <c r="DO7" s="36"/>
      <c r="DP7" s="36"/>
      <c r="DQ7" s="36"/>
      <c r="DR7" s="36"/>
      <c r="DS7" s="36"/>
      <c r="DT7" s="36"/>
      <c r="DU7" s="36"/>
      <c r="DV7" s="36"/>
      <c r="DW7" s="36"/>
      <c r="DX7" s="36"/>
      <c r="DY7" s="36"/>
      <c r="DZ7" s="36"/>
      <c r="EA7" s="36"/>
      <c r="EB7" s="36"/>
      <c r="EC7" s="36">
        <v>0.06</v>
      </c>
      <c r="ED7" s="36">
        <v>7.0000000000000007E-2</v>
      </c>
      <c r="EE7" s="36">
        <v>0.09</v>
      </c>
      <c r="EF7" s="36">
        <v>0.25</v>
      </c>
      <c r="EG7" s="36">
        <v>0.3</v>
      </c>
      <c r="EH7" s="36">
        <v>0.62</v>
      </c>
      <c r="EI7" s="36">
        <v>0.59</v>
      </c>
      <c r="EJ7" s="36">
        <v>0.64</v>
      </c>
      <c r="EK7" s="36">
        <v>0.55000000000000004</v>
      </c>
      <c r="EL7" s="36">
        <v>0.54</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南丹市役所</cp:lastModifiedBy>
  <cp:lastPrinted>2017-02-17T08:35:05Z</cp:lastPrinted>
  <dcterms:created xsi:type="dcterms:W3CDTF">2016-12-02T02:19:37Z</dcterms:created>
  <dcterms:modified xsi:type="dcterms:W3CDTF">2017-02-17T08:44:08Z</dcterms:modified>
  <cp:category/>
</cp:coreProperties>
</file>