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U:\財政係\79_地方公営企業\H28\290124★公営企業に係る「経営比較分析表」について\【提出・下水】\"/>
    </mc:Choice>
  </mc:AlternateContent>
  <workbookProtection workbookPassword="864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AT10" i="4" s="1"/>
  <c r="U6" i="5"/>
  <c r="T6" i="5"/>
  <c r="BB8" i="4" s="1"/>
  <c r="S6" i="5"/>
  <c r="AT8" i="4" s="1"/>
  <c r="R6" i="5"/>
  <c r="Q6" i="5"/>
  <c r="AD10" i="4" s="1"/>
  <c r="P6" i="5"/>
  <c r="W10" i="4" s="1"/>
  <c r="O6" i="5"/>
  <c r="P10" i="4" s="1"/>
  <c r="N6" i="5"/>
  <c r="M6" i="5"/>
  <c r="B10" i="4" s="1"/>
  <c r="L6" i="5"/>
  <c r="W8" i="4" s="1"/>
  <c r="K6" i="5"/>
  <c r="P8" i="4" s="1"/>
  <c r="J6" i="5"/>
  <c r="I8" i="4" s="1"/>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L10" i="4"/>
  <c r="I10" i="4"/>
  <c r="AL8" i="4"/>
  <c r="B8" i="4"/>
  <c r="C10" i="5" l="1"/>
  <c r="D10" i="5"/>
  <c r="E10" i="5"/>
  <c r="B10" i="5"/>
</calcChain>
</file>

<file path=xl/sharedStrings.xml><?xml version="1.0" encoding="utf-8"?>
<sst xmlns="http://schemas.openxmlformats.org/spreadsheetml/2006/main" count="226" uniqueCount="111">
  <si>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</si>
  <si>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</si>
  <si>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</si>
  <si>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</si>
  <si>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</si>
  <si>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</si>
  <si>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</si>
  <si>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</si>
  <si>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</si>
  <si>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</si>
  <si>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</si>
  <si>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</si>
  <si>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</si>
  <si>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</si>
  <si>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</si>
  <si>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</si>
  <si>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</si>
  <si>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</si>
  <si>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</si>
  <si>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</si>
  <si>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</si>
  <si>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</si>
  <si>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</si>
  <si>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</si>
  <si>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</si>
  <si>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</si>
  <si>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</si>
  <si>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</si>
  <si>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</si>
  <si>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</si>
  <si>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</si>
  <si>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</si>
  <si>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</si>
  <si>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</si>
  <si>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</si>
  <si>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</si>
  <si>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</si>
  <si>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</si>
  <si>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</si>
  <si>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</si>
  <si>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</si>
  <si>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</si>
  <si>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</si>
  <si>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</si>
  <si>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</si>
  <si>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</si>
  <si>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</si>
  <si>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</si>
  <si>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</si>
  <si>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</si>
  <si>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</si>
  <si>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</si>
  <si>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</si>
  <si>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</si>
  <si>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</si>
  <si>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</si>
  <si>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</si>
  <si>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</si>
  <si>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</si>
  <si>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</si>
  <si>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</si>
  <si>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</si>
  <si>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</si>
  <si>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</si>
  <si>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</si>
  <si>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</si>
  <si>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</si>
  <si>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</si>
  <si>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</si>
  <si>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</si>
  <si>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</si>
  <si>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</si>
  <si>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</si>
  <si>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</si>
  <si>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</si>
  <si>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</si>
  <si>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</si>
  <si>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</si>
  <si>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</si>
  <si>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</si>
  <si>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</si>
  <si>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</si>
  <si>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</si>
  <si>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</si>
  <si>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</si>
  <si>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</si>
  <si>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</si>
  <si>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</si>
  <si>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</si>
  <si>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</si>
  <si>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</si>
  <si>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</si>
  <si>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</si>
  <si>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</si>
  <si>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</si>
  <si>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</si>
  <si>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京都府　京田辺市</t>
  </si>
  <si>
    <t>法非適用</t>
  </si>
  <si>
    <t>下水道事業</t>
  </si>
  <si>
    <t>公共下水道</t>
  </si>
  <si>
    <t>Bc1</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</si>
  <si>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</si>
  <si>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</si>
  <si>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</si>
  <si>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</si>
  <si>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</si>
  <si>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</si>
  <si>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</si>
  <si>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③老朽化した管渠について、長寿命化計画に基づき平成28年度から更生工事を進めています。</t>
    <rPh sb="1" eb="4">
      <t>ロウキュウカ</t>
    </rPh>
    <rPh sb="6" eb="8">
      <t>カンキョ</t>
    </rPh>
    <rPh sb="13" eb="16">
      <t>チョウジュミョウ</t>
    </rPh>
    <rPh sb="16" eb="17">
      <t>カ</t>
    </rPh>
    <rPh sb="17" eb="19">
      <t>ケイカク</t>
    </rPh>
    <rPh sb="20" eb="21">
      <t>モト</t>
    </rPh>
    <rPh sb="23" eb="25">
      <t>ヘイセイ</t>
    </rPh>
    <rPh sb="27" eb="29">
      <t>ネンド</t>
    </rPh>
    <rPh sb="31" eb="33">
      <t>コウセイ</t>
    </rPh>
    <rPh sb="33" eb="35">
      <t>コウジ</t>
    </rPh>
    <rPh sb="36" eb="37">
      <t>スス</t>
    </rPh>
    <phoneticPr fontId="4"/>
  </si>
  <si>
    <t>　平成27年度の経費回収率が68.66％と汚水処理費用を下水道利用者からの使用料収入で賄えていない赤字経営の状況にあり、その収支不足を公費（一般会計繰入金）で補てんする状況が続いています。
　また、下水道の早期整備を最優先に進めた結果、整備事業費を賄うための企業債残高が急激に膨らみ、ピークは過ぎたものの経営上の大きな課題となっています。
　今後は、管渠等施設の更新に伴う投資が増加する一方で、使用料収入の減少が懸念され、経営はより一層厳しさを増すことが予想されます。安定かつ継続的に下水道サービスを提供するため、収益構造の見直しなど早期の経営改善が必要となっています。</t>
    <rPh sb="1" eb="3">
      <t>ヘイセイ</t>
    </rPh>
    <rPh sb="5" eb="7">
      <t>ネンド</t>
    </rPh>
    <rPh sb="8" eb="10">
      <t>ケイヒ</t>
    </rPh>
    <rPh sb="10" eb="12">
      <t>カイシュウ</t>
    </rPh>
    <rPh sb="12" eb="13">
      <t>リツ</t>
    </rPh>
    <rPh sb="21" eb="23">
      <t>オスイ</t>
    </rPh>
    <rPh sb="23" eb="25">
      <t>ショリ</t>
    </rPh>
    <rPh sb="25" eb="27">
      <t>ヒヨウ</t>
    </rPh>
    <rPh sb="28" eb="31">
      <t>ゲスイドウ</t>
    </rPh>
    <rPh sb="31" eb="34">
      <t>リヨウシャ</t>
    </rPh>
    <rPh sb="37" eb="40">
      <t>シヨウリョウ</t>
    </rPh>
    <rPh sb="40" eb="42">
      <t>シュウニュウ</t>
    </rPh>
    <rPh sb="43" eb="44">
      <t>マカナ</t>
    </rPh>
    <rPh sb="49" eb="51">
      <t>アカジ</t>
    </rPh>
    <rPh sb="51" eb="53">
      <t>ケイエイ</t>
    </rPh>
    <rPh sb="54" eb="56">
      <t>ジョウキョウ</t>
    </rPh>
    <rPh sb="62" eb="64">
      <t>シュウシ</t>
    </rPh>
    <rPh sb="64" eb="66">
      <t>ブソク</t>
    </rPh>
    <rPh sb="67" eb="69">
      <t>コウヒ</t>
    </rPh>
    <rPh sb="70" eb="72">
      <t>イッパン</t>
    </rPh>
    <rPh sb="72" eb="74">
      <t>カイケイ</t>
    </rPh>
    <rPh sb="74" eb="76">
      <t>クリイレ</t>
    </rPh>
    <rPh sb="76" eb="77">
      <t>キン</t>
    </rPh>
    <rPh sb="79" eb="80">
      <t>ホ</t>
    </rPh>
    <rPh sb="84" eb="86">
      <t>ジョウキョウ</t>
    </rPh>
    <rPh sb="87" eb="88">
      <t>ツヅ</t>
    </rPh>
    <rPh sb="99" eb="102">
      <t>ゲスイドウ</t>
    </rPh>
    <rPh sb="103" eb="105">
      <t>ソウキ</t>
    </rPh>
    <rPh sb="105" eb="107">
      <t>セイビ</t>
    </rPh>
    <rPh sb="108" eb="111">
      <t>サイユウセン</t>
    </rPh>
    <rPh sb="112" eb="113">
      <t>スス</t>
    </rPh>
    <rPh sb="115" eb="117">
      <t>ケッカ</t>
    </rPh>
    <rPh sb="118" eb="120">
      <t>セイビ</t>
    </rPh>
    <rPh sb="120" eb="123">
      <t>ジギョウヒ</t>
    </rPh>
    <rPh sb="124" eb="125">
      <t>マカナ</t>
    </rPh>
    <rPh sb="129" eb="132">
      <t>キギョウサイ</t>
    </rPh>
    <rPh sb="132" eb="134">
      <t>ザンダカ</t>
    </rPh>
    <rPh sb="135" eb="137">
      <t>キュウゲキ</t>
    </rPh>
    <rPh sb="138" eb="139">
      <t>フク</t>
    </rPh>
    <rPh sb="146" eb="147">
      <t>ス</t>
    </rPh>
    <rPh sb="152" eb="155">
      <t>ケイエイジョウ</t>
    </rPh>
    <rPh sb="156" eb="157">
      <t>オオ</t>
    </rPh>
    <rPh sb="159" eb="161">
      <t>カダイ</t>
    </rPh>
    <rPh sb="171" eb="173">
      <t>コンゴ</t>
    </rPh>
    <rPh sb="175" eb="177">
      <t>カンキョ</t>
    </rPh>
    <rPh sb="177" eb="178">
      <t>トウ</t>
    </rPh>
    <rPh sb="178" eb="180">
      <t>シセツ</t>
    </rPh>
    <rPh sb="181" eb="183">
      <t>コウシン</t>
    </rPh>
    <rPh sb="184" eb="185">
      <t>トモナ</t>
    </rPh>
    <rPh sb="186" eb="188">
      <t>トウシ</t>
    </rPh>
    <rPh sb="189" eb="191">
      <t>ゾウカ</t>
    </rPh>
    <rPh sb="193" eb="195">
      <t>イッポウ</t>
    </rPh>
    <rPh sb="197" eb="200">
      <t>シヨウリョウ</t>
    </rPh>
    <rPh sb="200" eb="202">
      <t>シュウニュウ</t>
    </rPh>
    <rPh sb="203" eb="205">
      <t>ゲンショウ</t>
    </rPh>
    <rPh sb="206" eb="208">
      <t>ケネン</t>
    </rPh>
    <rPh sb="211" eb="213">
      <t>ケイエイ</t>
    </rPh>
    <rPh sb="216" eb="218">
      <t>イッソウ</t>
    </rPh>
    <rPh sb="218" eb="219">
      <t>キビ</t>
    </rPh>
    <rPh sb="222" eb="223">
      <t>マ</t>
    </rPh>
    <rPh sb="227" eb="229">
      <t>ヨソウ</t>
    </rPh>
    <rPh sb="234" eb="236">
      <t>アンテイ</t>
    </rPh>
    <rPh sb="238" eb="241">
      <t>ケイゾクテキ</t>
    </rPh>
    <rPh sb="242" eb="245">
      <t>ゲスイドウ</t>
    </rPh>
    <rPh sb="250" eb="252">
      <t>テイキョウ</t>
    </rPh>
    <rPh sb="257" eb="259">
      <t>シュウエキ</t>
    </rPh>
    <rPh sb="259" eb="261">
      <t>コウゾウ</t>
    </rPh>
    <rPh sb="262" eb="264">
      <t>ミナオ</t>
    </rPh>
    <rPh sb="267" eb="269">
      <t>ソウキ</t>
    </rPh>
    <rPh sb="270" eb="272">
      <t>ケイエイ</t>
    </rPh>
    <rPh sb="272" eb="274">
      <t>カイゼン</t>
    </rPh>
    <rPh sb="275" eb="277">
      <t>ヒツヨウ</t>
    </rPh>
    <phoneticPr fontId="4"/>
  </si>
  <si>
    <t>①平成27年度の収益的収支比率は63.90％で、使用料収入の増加に伴い収支が1.9％改善していますが、依然として低迷しており、一般会計繰入金に依存する状況が続いています。　　　　　　　　　　　　　　　　　　　　　　　　　　　　　　　　　　　　　　　　　　　　　　　　　　　　　　　　　　　　　　　　　　　　　　　　　　　　　　　　　　　　　　④平成27年度の企業債残高対事業規模比率は849.04％で、112.86％減少しました。整備事業の完了に伴い企業債残高のピークは過ぎたものの、類似団体平均値と比較して高い状況が続いており、経営上の大きな負担となっています。　　　　　　　　　　　　　　　　　　　　　　　　　　　　　　　　　　　　　　　　　　　　　　　　　　　　　　　　　　　　　　　　　　　　　　　　　　　　　⑤平成27年度の経費回収率は68.66％で、汚水処理原価の減少に伴い改善したものの、使用料単価が安価であることから必要経費を使用料収入で賄えない状況が続いています。　　　　　　　　　　　　　　　　　　　　　　　　　　　　　　　　　　　　　　　　　　　　　　　　　　　　　　　　　　　　　　　　　　　　　　　　　　　　　　　　　　　　　　　　　　　　　　　　　　　　　　　　　　　　⑥平成27年度の汚水処理原価は131.21円で、汚水処理費用の減少に伴い3.87円低下しました。流域下水道により汚水処理を効率的に行っていることから類似団体平均よりも安価な状況が続いています。　　　　　　　　　　　　　　　　　　　　　　　　　　　　　　　　　　　　　　　　　　　　　　　　　　　　　　　　　　　　　　　　　　⑧平成27年度の水洗化率は96.02％で、平成26年度で整備事業がおおむね完了したことから微増となりました。大規模開発やコミュニティ・プラントの接続で水洗化が大幅に進み、類似団体平均値より高い状況にあります。</t>
    <rPh sb="208" eb="210">
      <t>ゲンショウ</t>
    </rPh>
    <rPh sb="215" eb="217">
      <t>セイビ</t>
    </rPh>
    <rPh sb="248" eb="249">
      <t>チ</t>
    </rPh>
    <rPh sb="250" eb="252">
      <t>ヒカク</t>
    </rPh>
    <rPh sb="254" eb="255">
      <t>タカ</t>
    </rPh>
    <rPh sb="265" eb="268">
      <t>ケイエイジョウ</t>
    </rPh>
    <rPh sb="269" eb="270">
      <t>オオ</t>
    </rPh>
    <rPh sb="272" eb="274">
      <t>フタン</t>
    </rPh>
    <rPh sb="401" eb="404">
      <t>シヨウリョウ</t>
    </rPh>
    <rPh sb="404" eb="406">
      <t>タンカ</t>
    </rPh>
    <rPh sb="407" eb="409">
      <t>アンカ</t>
    </rPh>
    <rPh sb="573" eb="575">
      <t>オスイ</t>
    </rPh>
    <rPh sb="575" eb="577">
      <t>ショリ</t>
    </rPh>
    <rPh sb="577" eb="579">
      <t>ヒヨウ</t>
    </rPh>
    <rPh sb="580" eb="582">
      <t>ゲンショウ</t>
    </rPh>
    <rPh sb="583" eb="584">
      <t>トモナ</t>
    </rPh>
    <rPh sb="589" eb="590">
      <t>エン</t>
    </rPh>
    <rPh sb="590" eb="592">
      <t>テイカ</t>
    </rPh>
    <rPh sb="597" eb="599">
      <t>リュウイキ</t>
    </rPh>
    <rPh sb="599" eb="602">
      <t>ゲスイドウ</t>
    </rPh>
    <rPh sb="605" eb="607">
      <t>オスイ</t>
    </rPh>
    <rPh sb="607" eb="609">
      <t>ショリ</t>
    </rPh>
    <rPh sb="610" eb="613">
      <t>コウリツテキ</t>
    </rPh>
    <rPh sb="614" eb="615">
      <t>オコナ</t>
    </rPh>
    <rPh sb="623" eb="625">
      <t>ルイジ</t>
    </rPh>
    <rPh sb="625" eb="627">
      <t>ダンタイ</t>
    </rPh>
    <rPh sb="627" eb="629">
      <t>ヘイキン</t>
    </rPh>
    <rPh sb="632" eb="634">
      <t>アンカ</t>
    </rPh>
    <rPh sb="635" eb="637">
      <t>ジョウキョウ</t>
    </rPh>
    <rPh sb="638" eb="639">
      <t>ツヅ</t>
    </rPh>
    <rPh sb="739" eb="741">
      <t>セイビ</t>
    </rPh>
    <rPh sb="756" eb="758">
      <t>ビゾウ</t>
    </rPh>
    <rPh sb="765" eb="768">
      <t>ダイキボ</t>
    </rPh>
    <rPh sb="768" eb="770">
      <t>カイハツ</t>
    </rPh>
    <rPh sb="783" eb="785">
      <t>セツゾク</t>
    </rPh>
    <rPh sb="786" eb="789">
      <t>スイセンカ</t>
    </rPh>
    <rPh sb="790" eb="792">
      <t>オオハバ</t>
    </rPh>
    <rPh sb="793" eb="794">
      <t>スス</t>
    </rPh>
    <rPh sb="796" eb="798">
      <t>ルイジ</t>
    </rPh>
    <rPh sb="798" eb="800">
      <t>ダンタイ</t>
    </rPh>
    <rPh sb="800" eb="803">
      <t>ヘイキンチ</t>
    </rPh>
    <rPh sb="805" eb="806">
      <t>タカ</t>
    </rPh>
    <rPh sb="807" eb="809">
      <t>ジョウキョウ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</si>
</sst>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8" fillId="0" borderId="6"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7" xfId="0" applyFont="1" applyBorder="1" applyAlignment="1" applyProtection="1">
      <alignment horizontal="left" vertical="top" wrapText="1"/>
      <protection locked="0"/>
    </xf>
    <xf numFmtId="0" fontId="18" fillId="0" borderId="8"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60895344"/>
        <c:axId val="360894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0.19</c:v>
                </c:pt>
                <c:pt idx="1">
                  <c:v>0.04</c:v>
                </c:pt>
                <c:pt idx="2">
                  <c:v>0.06</c:v>
                </c:pt>
                <c:pt idx="3">
                  <c:v>0.05</c:v>
                </c:pt>
                <c:pt idx="4">
                  <c:v>7.0000000000000007E-2</c:v>
                </c:pt>
              </c:numCache>
            </c:numRef>
          </c:val>
          <c:smooth val="0"/>
        </c:ser>
        <c:dLbls>
          <c:showLegendKey val="0"/>
          <c:showVal val="0"/>
          <c:showCatName val="0"/>
          <c:showSerName val="0"/>
          <c:showPercent val="0"/>
          <c:showBubbleSize val="0"/>
        </c:dLbls>
        <c:marker val="1"/>
        <c:smooth val="0"/>
        <c:axId val="360895344"/>
        <c:axId val="360894560"/>
      </c:lineChart>
      <c:dateAx>
        <c:axId val="360895344"/>
        <c:scaling>
          <c:orientation val="minMax"/>
        </c:scaling>
        <c:delete val="1"/>
        <c:axPos val="b"/>
        <c:numFmt formatCode="ge" sourceLinked="1"/>
        <c:majorTickMark val="none"/>
        <c:minorTickMark val="none"/>
        <c:tickLblPos val="none"/>
        <c:crossAx val="360894560"/>
        <c:crosses val="autoZero"/>
        <c:auto val="1"/>
        <c:lblOffset val="100"/>
        <c:baseTimeUnit val="years"/>
      </c:dateAx>
      <c:valAx>
        <c:axId val="360894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0895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63741720"/>
        <c:axId val="363742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57.74</c:v>
                </c:pt>
                <c:pt idx="1">
                  <c:v>58.78</c:v>
                </c:pt>
                <c:pt idx="2">
                  <c:v>56.94</c:v>
                </c:pt>
                <c:pt idx="3">
                  <c:v>58.28</c:v>
                </c:pt>
                <c:pt idx="4">
                  <c:v>62.64</c:v>
                </c:pt>
              </c:numCache>
            </c:numRef>
          </c:val>
          <c:smooth val="0"/>
        </c:ser>
        <c:dLbls>
          <c:showLegendKey val="0"/>
          <c:showVal val="0"/>
          <c:showCatName val="0"/>
          <c:showSerName val="0"/>
          <c:showPercent val="0"/>
          <c:showBubbleSize val="0"/>
        </c:dLbls>
        <c:marker val="1"/>
        <c:smooth val="0"/>
        <c:axId val="363741720"/>
        <c:axId val="363742112"/>
      </c:lineChart>
      <c:dateAx>
        <c:axId val="363741720"/>
        <c:scaling>
          <c:orientation val="minMax"/>
        </c:scaling>
        <c:delete val="1"/>
        <c:axPos val="b"/>
        <c:numFmt formatCode="ge" sourceLinked="1"/>
        <c:majorTickMark val="none"/>
        <c:minorTickMark val="none"/>
        <c:tickLblPos val="none"/>
        <c:crossAx val="363742112"/>
        <c:crosses val="autoZero"/>
        <c:auto val="1"/>
        <c:lblOffset val="100"/>
        <c:baseTimeUnit val="years"/>
      </c:dateAx>
      <c:valAx>
        <c:axId val="363742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3741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94.72</c:v>
                </c:pt>
                <c:pt idx="1">
                  <c:v>95.15</c:v>
                </c:pt>
                <c:pt idx="2">
                  <c:v>95.41</c:v>
                </c:pt>
                <c:pt idx="3">
                  <c:v>95.92</c:v>
                </c:pt>
                <c:pt idx="4">
                  <c:v>96.02</c:v>
                </c:pt>
              </c:numCache>
            </c:numRef>
          </c:val>
        </c:ser>
        <c:dLbls>
          <c:showLegendKey val="0"/>
          <c:showVal val="0"/>
          <c:showCatName val="0"/>
          <c:showSerName val="0"/>
          <c:showPercent val="0"/>
          <c:showBubbleSize val="0"/>
        </c:dLbls>
        <c:gapWidth val="150"/>
        <c:axId val="363743288"/>
        <c:axId val="363743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90.95</c:v>
                </c:pt>
                <c:pt idx="1">
                  <c:v>92.42</c:v>
                </c:pt>
                <c:pt idx="2">
                  <c:v>92.35</c:v>
                </c:pt>
                <c:pt idx="3">
                  <c:v>92.78</c:v>
                </c:pt>
                <c:pt idx="4">
                  <c:v>92.98</c:v>
                </c:pt>
              </c:numCache>
            </c:numRef>
          </c:val>
          <c:smooth val="0"/>
        </c:ser>
        <c:dLbls>
          <c:showLegendKey val="0"/>
          <c:showVal val="0"/>
          <c:showCatName val="0"/>
          <c:showSerName val="0"/>
          <c:showPercent val="0"/>
          <c:showBubbleSize val="0"/>
        </c:dLbls>
        <c:marker val="1"/>
        <c:smooth val="0"/>
        <c:axId val="363743288"/>
        <c:axId val="363743680"/>
      </c:lineChart>
      <c:dateAx>
        <c:axId val="363743288"/>
        <c:scaling>
          <c:orientation val="minMax"/>
        </c:scaling>
        <c:delete val="1"/>
        <c:axPos val="b"/>
        <c:numFmt formatCode="ge" sourceLinked="1"/>
        <c:majorTickMark val="none"/>
        <c:minorTickMark val="none"/>
        <c:tickLblPos val="none"/>
        <c:crossAx val="363743680"/>
        <c:crosses val="autoZero"/>
        <c:auto val="1"/>
        <c:lblOffset val="100"/>
        <c:baseTimeUnit val="years"/>
      </c:dateAx>
      <c:valAx>
        <c:axId val="363743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3743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53.19</c:v>
                </c:pt>
                <c:pt idx="1">
                  <c:v>59.17</c:v>
                </c:pt>
                <c:pt idx="2">
                  <c:v>59.81</c:v>
                </c:pt>
                <c:pt idx="3">
                  <c:v>62</c:v>
                </c:pt>
                <c:pt idx="4">
                  <c:v>63.9</c:v>
                </c:pt>
              </c:numCache>
            </c:numRef>
          </c:val>
        </c:ser>
        <c:dLbls>
          <c:showLegendKey val="0"/>
          <c:showVal val="0"/>
          <c:showCatName val="0"/>
          <c:showSerName val="0"/>
          <c:showPercent val="0"/>
          <c:showBubbleSize val="0"/>
        </c:dLbls>
        <c:gapWidth val="150"/>
        <c:axId val="361000384"/>
        <c:axId val="361002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61000384"/>
        <c:axId val="361002344"/>
      </c:lineChart>
      <c:dateAx>
        <c:axId val="361000384"/>
        <c:scaling>
          <c:orientation val="minMax"/>
        </c:scaling>
        <c:delete val="1"/>
        <c:axPos val="b"/>
        <c:numFmt formatCode="ge" sourceLinked="1"/>
        <c:majorTickMark val="none"/>
        <c:minorTickMark val="none"/>
        <c:tickLblPos val="none"/>
        <c:crossAx val="361002344"/>
        <c:crosses val="autoZero"/>
        <c:auto val="1"/>
        <c:lblOffset val="100"/>
        <c:baseTimeUnit val="years"/>
      </c:dateAx>
      <c:valAx>
        <c:axId val="361002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1000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61003520"/>
        <c:axId val="361002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61003520"/>
        <c:axId val="361002736"/>
      </c:lineChart>
      <c:dateAx>
        <c:axId val="361003520"/>
        <c:scaling>
          <c:orientation val="minMax"/>
        </c:scaling>
        <c:delete val="1"/>
        <c:axPos val="b"/>
        <c:numFmt formatCode="ge" sourceLinked="1"/>
        <c:majorTickMark val="none"/>
        <c:minorTickMark val="none"/>
        <c:tickLblPos val="none"/>
        <c:crossAx val="361002736"/>
        <c:crosses val="autoZero"/>
        <c:auto val="1"/>
        <c:lblOffset val="100"/>
        <c:baseTimeUnit val="years"/>
      </c:dateAx>
      <c:valAx>
        <c:axId val="361002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1003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58967696"/>
        <c:axId val="358966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58967696"/>
        <c:axId val="358966520"/>
      </c:lineChart>
      <c:dateAx>
        <c:axId val="358967696"/>
        <c:scaling>
          <c:orientation val="minMax"/>
        </c:scaling>
        <c:delete val="1"/>
        <c:axPos val="b"/>
        <c:numFmt formatCode="ge" sourceLinked="1"/>
        <c:majorTickMark val="none"/>
        <c:minorTickMark val="none"/>
        <c:tickLblPos val="none"/>
        <c:crossAx val="358966520"/>
        <c:crosses val="autoZero"/>
        <c:auto val="1"/>
        <c:lblOffset val="100"/>
        <c:baseTimeUnit val="years"/>
      </c:dateAx>
      <c:valAx>
        <c:axId val="358966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8967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58965736"/>
        <c:axId val="358162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58965736"/>
        <c:axId val="358162896"/>
      </c:lineChart>
      <c:dateAx>
        <c:axId val="358965736"/>
        <c:scaling>
          <c:orientation val="minMax"/>
        </c:scaling>
        <c:delete val="1"/>
        <c:axPos val="b"/>
        <c:numFmt formatCode="ge" sourceLinked="1"/>
        <c:majorTickMark val="none"/>
        <c:minorTickMark val="none"/>
        <c:tickLblPos val="none"/>
        <c:crossAx val="358162896"/>
        <c:crosses val="autoZero"/>
        <c:auto val="1"/>
        <c:lblOffset val="100"/>
        <c:baseTimeUnit val="years"/>
      </c:dateAx>
      <c:valAx>
        <c:axId val="358162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8965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58164072"/>
        <c:axId val="358164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58164072"/>
        <c:axId val="358164464"/>
      </c:lineChart>
      <c:dateAx>
        <c:axId val="358164072"/>
        <c:scaling>
          <c:orientation val="minMax"/>
        </c:scaling>
        <c:delete val="1"/>
        <c:axPos val="b"/>
        <c:numFmt formatCode="ge" sourceLinked="1"/>
        <c:majorTickMark val="none"/>
        <c:minorTickMark val="none"/>
        <c:tickLblPos val="none"/>
        <c:crossAx val="358164464"/>
        <c:crosses val="autoZero"/>
        <c:auto val="1"/>
        <c:lblOffset val="100"/>
        <c:baseTimeUnit val="years"/>
      </c:dateAx>
      <c:valAx>
        <c:axId val="358164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8164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1356.32</c:v>
                </c:pt>
                <c:pt idx="1">
                  <c:v>1255.23</c:v>
                </c:pt>
                <c:pt idx="2">
                  <c:v>1120.81</c:v>
                </c:pt>
                <c:pt idx="3">
                  <c:v>961.9</c:v>
                </c:pt>
                <c:pt idx="4">
                  <c:v>849.04</c:v>
                </c:pt>
              </c:numCache>
            </c:numRef>
          </c:val>
        </c:ser>
        <c:dLbls>
          <c:showLegendKey val="0"/>
          <c:showVal val="0"/>
          <c:showCatName val="0"/>
          <c:showSerName val="0"/>
          <c:showPercent val="0"/>
          <c:showBubbleSize val="0"/>
        </c:dLbls>
        <c:gapWidth val="150"/>
        <c:axId val="358868400"/>
        <c:axId val="358869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1070.3499999999999</c:v>
                </c:pt>
                <c:pt idx="1">
                  <c:v>1127.77</c:v>
                </c:pt>
                <c:pt idx="2">
                  <c:v>1066.1600000000001</c:v>
                </c:pt>
                <c:pt idx="3">
                  <c:v>1117.27</c:v>
                </c:pt>
                <c:pt idx="4">
                  <c:v>664.04</c:v>
                </c:pt>
              </c:numCache>
            </c:numRef>
          </c:val>
          <c:smooth val="0"/>
        </c:ser>
        <c:dLbls>
          <c:showLegendKey val="0"/>
          <c:showVal val="0"/>
          <c:showCatName val="0"/>
          <c:showSerName val="0"/>
          <c:showPercent val="0"/>
          <c:showBubbleSize val="0"/>
        </c:dLbls>
        <c:marker val="1"/>
        <c:smooth val="0"/>
        <c:axId val="358868400"/>
        <c:axId val="358869184"/>
      </c:lineChart>
      <c:dateAx>
        <c:axId val="358868400"/>
        <c:scaling>
          <c:orientation val="minMax"/>
        </c:scaling>
        <c:delete val="1"/>
        <c:axPos val="b"/>
        <c:numFmt formatCode="ge" sourceLinked="1"/>
        <c:majorTickMark val="none"/>
        <c:minorTickMark val="none"/>
        <c:tickLblPos val="none"/>
        <c:crossAx val="358869184"/>
        <c:crosses val="autoZero"/>
        <c:auto val="1"/>
        <c:lblOffset val="100"/>
        <c:baseTimeUnit val="years"/>
      </c:dateAx>
      <c:valAx>
        <c:axId val="358869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8868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62.21</c:v>
                </c:pt>
                <c:pt idx="1">
                  <c:v>61.67</c:v>
                </c:pt>
                <c:pt idx="2">
                  <c:v>67.06</c:v>
                </c:pt>
                <c:pt idx="3">
                  <c:v>66.78</c:v>
                </c:pt>
                <c:pt idx="4">
                  <c:v>68.66</c:v>
                </c:pt>
              </c:numCache>
            </c:numRef>
          </c:val>
        </c:ser>
        <c:dLbls>
          <c:showLegendKey val="0"/>
          <c:showVal val="0"/>
          <c:showCatName val="0"/>
          <c:showSerName val="0"/>
          <c:showPercent val="0"/>
          <c:showBubbleSize val="0"/>
        </c:dLbls>
        <c:gapWidth val="150"/>
        <c:axId val="359157472"/>
        <c:axId val="359157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77.56</c:v>
                </c:pt>
                <c:pt idx="1">
                  <c:v>75.08</c:v>
                </c:pt>
                <c:pt idx="2">
                  <c:v>76.91</c:v>
                </c:pt>
                <c:pt idx="3">
                  <c:v>76.33</c:v>
                </c:pt>
                <c:pt idx="4">
                  <c:v>86.2</c:v>
                </c:pt>
              </c:numCache>
            </c:numRef>
          </c:val>
          <c:smooth val="0"/>
        </c:ser>
        <c:dLbls>
          <c:showLegendKey val="0"/>
          <c:showVal val="0"/>
          <c:showCatName val="0"/>
          <c:showSerName val="0"/>
          <c:showPercent val="0"/>
          <c:showBubbleSize val="0"/>
        </c:dLbls>
        <c:marker val="1"/>
        <c:smooth val="0"/>
        <c:axId val="359157472"/>
        <c:axId val="359157080"/>
      </c:lineChart>
      <c:dateAx>
        <c:axId val="359157472"/>
        <c:scaling>
          <c:orientation val="minMax"/>
        </c:scaling>
        <c:delete val="1"/>
        <c:axPos val="b"/>
        <c:numFmt formatCode="ge" sourceLinked="1"/>
        <c:majorTickMark val="none"/>
        <c:minorTickMark val="none"/>
        <c:tickLblPos val="none"/>
        <c:crossAx val="359157080"/>
        <c:crosses val="autoZero"/>
        <c:auto val="1"/>
        <c:lblOffset val="100"/>
        <c:baseTimeUnit val="years"/>
      </c:dateAx>
      <c:valAx>
        <c:axId val="359157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9157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141.05000000000001</c:v>
                </c:pt>
                <c:pt idx="1">
                  <c:v>141.71</c:v>
                </c:pt>
                <c:pt idx="2">
                  <c:v>131.5</c:v>
                </c:pt>
                <c:pt idx="3">
                  <c:v>135.08000000000001</c:v>
                </c:pt>
                <c:pt idx="4">
                  <c:v>131.21</c:v>
                </c:pt>
              </c:numCache>
            </c:numRef>
          </c:val>
        </c:ser>
        <c:dLbls>
          <c:showLegendKey val="0"/>
          <c:showVal val="0"/>
          <c:showCatName val="0"/>
          <c:showSerName val="0"/>
          <c:showPercent val="0"/>
          <c:showBubbleSize val="0"/>
        </c:dLbls>
        <c:gapWidth val="150"/>
        <c:axId val="358968480"/>
        <c:axId val="357810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164.14</c:v>
                </c:pt>
                <c:pt idx="1">
                  <c:v>164.73</c:v>
                </c:pt>
                <c:pt idx="2">
                  <c:v>160.77000000000001</c:v>
                </c:pt>
                <c:pt idx="3">
                  <c:v>164.13</c:v>
                </c:pt>
                <c:pt idx="4">
                  <c:v>146.47999999999999</c:v>
                </c:pt>
              </c:numCache>
            </c:numRef>
          </c:val>
          <c:smooth val="0"/>
        </c:ser>
        <c:dLbls>
          <c:showLegendKey val="0"/>
          <c:showVal val="0"/>
          <c:showCatName val="0"/>
          <c:showSerName val="0"/>
          <c:showPercent val="0"/>
          <c:showBubbleSize val="0"/>
        </c:dLbls>
        <c:marker val="1"/>
        <c:smooth val="0"/>
        <c:axId val="358968480"/>
        <c:axId val="357810792"/>
      </c:lineChart>
      <c:dateAx>
        <c:axId val="358968480"/>
        <c:scaling>
          <c:orientation val="minMax"/>
        </c:scaling>
        <c:delete val="1"/>
        <c:axPos val="b"/>
        <c:numFmt formatCode="ge" sourceLinked="1"/>
        <c:majorTickMark val="none"/>
        <c:minorTickMark val="none"/>
        <c:tickLblPos val="none"/>
        <c:crossAx val="357810792"/>
        <c:crosses val="autoZero"/>
        <c:auto val="1"/>
        <c:lblOffset val="100"/>
        <c:baseTimeUnit val="years"/>
      </c:dateAx>
      <c:valAx>
        <c:axId val="357810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8968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N19"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京都府　京田辺市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公共下水道</v>
      </c>
      <c r="Q8" s="46"/>
      <c r="R8" s="46"/>
      <c r="S8" s="46"/>
      <c r="T8" s="46"/>
      <c r="U8" s="46"/>
      <c r="V8" s="46"/>
      <c r="W8" s="46" t="str">
        <f>データ!L6</f>
        <v>Bc1</v>
      </c>
      <c r="X8" s="46"/>
      <c r="Y8" s="46"/>
      <c r="Z8" s="46"/>
      <c r="AA8" s="46"/>
      <c r="AB8" s="46"/>
      <c r="AC8" s="46"/>
      <c r="AD8" s="3"/>
      <c r="AE8" s="3"/>
      <c r="AF8" s="3"/>
      <c r="AG8" s="3"/>
      <c r="AH8" s="3"/>
      <c r="AI8" s="3"/>
      <c r="AJ8" s="3"/>
      <c r="AK8" s="3"/>
      <c r="AL8" s="47">
        <f>データ!R6</f>
        <v>67416</v>
      </c>
      <c r="AM8" s="47"/>
      <c r="AN8" s="47"/>
      <c r="AO8" s="47"/>
      <c r="AP8" s="47"/>
      <c r="AQ8" s="47"/>
      <c r="AR8" s="47"/>
      <c r="AS8" s="47"/>
      <c r="AT8" s="43">
        <f>データ!S6</f>
        <v>42.92</v>
      </c>
      <c r="AU8" s="43"/>
      <c r="AV8" s="43"/>
      <c r="AW8" s="43"/>
      <c r="AX8" s="43"/>
      <c r="AY8" s="43"/>
      <c r="AZ8" s="43"/>
      <c r="BA8" s="43"/>
      <c r="BB8" s="43">
        <f>データ!T6</f>
        <v>1570.74</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98.22</v>
      </c>
      <c r="Q10" s="43"/>
      <c r="R10" s="43"/>
      <c r="S10" s="43"/>
      <c r="T10" s="43"/>
      <c r="U10" s="43"/>
      <c r="V10" s="43"/>
      <c r="W10" s="43">
        <f>データ!P6</f>
        <v>87.44</v>
      </c>
      <c r="X10" s="43"/>
      <c r="Y10" s="43"/>
      <c r="Z10" s="43"/>
      <c r="AA10" s="43"/>
      <c r="AB10" s="43"/>
      <c r="AC10" s="43"/>
      <c r="AD10" s="47">
        <f>データ!Q6</f>
        <v>1381</v>
      </c>
      <c r="AE10" s="47"/>
      <c r="AF10" s="47"/>
      <c r="AG10" s="47"/>
      <c r="AH10" s="47"/>
      <c r="AI10" s="47"/>
      <c r="AJ10" s="47"/>
      <c r="AK10" s="2"/>
      <c r="AL10" s="47">
        <f>データ!U6</f>
        <v>65888</v>
      </c>
      <c r="AM10" s="47"/>
      <c r="AN10" s="47"/>
      <c r="AO10" s="47"/>
      <c r="AP10" s="47"/>
      <c r="AQ10" s="47"/>
      <c r="AR10" s="47"/>
      <c r="AS10" s="47"/>
      <c r="AT10" s="43">
        <f>データ!V6</f>
        <v>11.76</v>
      </c>
      <c r="AU10" s="43"/>
      <c r="AV10" s="43"/>
      <c r="AW10" s="43"/>
      <c r="AX10" s="43"/>
      <c r="AY10" s="43"/>
      <c r="AZ10" s="43"/>
      <c r="BA10" s="43"/>
      <c r="BB10" s="43">
        <f>データ!W6</f>
        <v>5602.72</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110</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3" t="s">
        <v>108</v>
      </c>
      <c r="BM47" s="74"/>
      <c r="BN47" s="74"/>
      <c r="BO47" s="74"/>
      <c r="BP47" s="74"/>
      <c r="BQ47" s="74"/>
      <c r="BR47" s="74"/>
      <c r="BS47" s="74"/>
      <c r="BT47" s="74"/>
      <c r="BU47" s="74"/>
      <c r="BV47" s="74"/>
      <c r="BW47" s="74"/>
      <c r="BX47" s="74"/>
      <c r="BY47" s="74"/>
      <c r="BZ47" s="75"/>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3"/>
      <c r="BM48" s="74"/>
      <c r="BN48" s="74"/>
      <c r="BO48" s="74"/>
      <c r="BP48" s="74"/>
      <c r="BQ48" s="74"/>
      <c r="BR48" s="74"/>
      <c r="BS48" s="74"/>
      <c r="BT48" s="74"/>
      <c r="BU48" s="74"/>
      <c r="BV48" s="74"/>
      <c r="BW48" s="74"/>
      <c r="BX48" s="74"/>
      <c r="BY48" s="74"/>
      <c r="BZ48" s="75"/>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3"/>
      <c r="BM49" s="74"/>
      <c r="BN49" s="74"/>
      <c r="BO49" s="74"/>
      <c r="BP49" s="74"/>
      <c r="BQ49" s="74"/>
      <c r="BR49" s="74"/>
      <c r="BS49" s="74"/>
      <c r="BT49" s="74"/>
      <c r="BU49" s="74"/>
      <c r="BV49" s="74"/>
      <c r="BW49" s="74"/>
      <c r="BX49" s="74"/>
      <c r="BY49" s="74"/>
      <c r="BZ49" s="75"/>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3"/>
      <c r="BM50" s="74"/>
      <c r="BN50" s="74"/>
      <c r="BO50" s="74"/>
      <c r="BP50" s="74"/>
      <c r="BQ50" s="74"/>
      <c r="BR50" s="74"/>
      <c r="BS50" s="74"/>
      <c r="BT50" s="74"/>
      <c r="BU50" s="74"/>
      <c r="BV50" s="74"/>
      <c r="BW50" s="74"/>
      <c r="BX50" s="74"/>
      <c r="BY50" s="74"/>
      <c r="BZ50" s="75"/>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3"/>
      <c r="BM51" s="74"/>
      <c r="BN51" s="74"/>
      <c r="BO51" s="74"/>
      <c r="BP51" s="74"/>
      <c r="BQ51" s="74"/>
      <c r="BR51" s="74"/>
      <c r="BS51" s="74"/>
      <c r="BT51" s="74"/>
      <c r="BU51" s="74"/>
      <c r="BV51" s="74"/>
      <c r="BW51" s="74"/>
      <c r="BX51" s="74"/>
      <c r="BY51" s="74"/>
      <c r="BZ51" s="75"/>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3"/>
      <c r="BM52" s="74"/>
      <c r="BN52" s="74"/>
      <c r="BO52" s="74"/>
      <c r="BP52" s="74"/>
      <c r="BQ52" s="74"/>
      <c r="BR52" s="74"/>
      <c r="BS52" s="74"/>
      <c r="BT52" s="74"/>
      <c r="BU52" s="74"/>
      <c r="BV52" s="74"/>
      <c r="BW52" s="74"/>
      <c r="BX52" s="74"/>
      <c r="BY52" s="74"/>
      <c r="BZ52" s="75"/>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3"/>
      <c r="BM53" s="74"/>
      <c r="BN53" s="74"/>
      <c r="BO53" s="74"/>
      <c r="BP53" s="74"/>
      <c r="BQ53" s="74"/>
      <c r="BR53" s="74"/>
      <c r="BS53" s="74"/>
      <c r="BT53" s="74"/>
      <c r="BU53" s="74"/>
      <c r="BV53" s="74"/>
      <c r="BW53" s="74"/>
      <c r="BX53" s="74"/>
      <c r="BY53" s="74"/>
      <c r="BZ53" s="75"/>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3"/>
      <c r="BM54" s="74"/>
      <c r="BN54" s="74"/>
      <c r="BO54" s="74"/>
      <c r="BP54" s="74"/>
      <c r="BQ54" s="74"/>
      <c r="BR54" s="74"/>
      <c r="BS54" s="74"/>
      <c r="BT54" s="74"/>
      <c r="BU54" s="74"/>
      <c r="BV54" s="74"/>
      <c r="BW54" s="74"/>
      <c r="BX54" s="74"/>
      <c r="BY54" s="74"/>
      <c r="BZ54" s="75"/>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3"/>
      <c r="BM55" s="74"/>
      <c r="BN55" s="74"/>
      <c r="BO55" s="74"/>
      <c r="BP55" s="74"/>
      <c r="BQ55" s="74"/>
      <c r="BR55" s="74"/>
      <c r="BS55" s="74"/>
      <c r="BT55" s="74"/>
      <c r="BU55" s="74"/>
      <c r="BV55" s="74"/>
      <c r="BW55" s="74"/>
      <c r="BX55" s="74"/>
      <c r="BY55" s="74"/>
      <c r="BZ55" s="75"/>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73"/>
      <c r="BM56" s="74"/>
      <c r="BN56" s="74"/>
      <c r="BO56" s="74"/>
      <c r="BP56" s="74"/>
      <c r="BQ56" s="74"/>
      <c r="BR56" s="74"/>
      <c r="BS56" s="74"/>
      <c r="BT56" s="74"/>
      <c r="BU56" s="74"/>
      <c r="BV56" s="74"/>
      <c r="BW56" s="74"/>
      <c r="BX56" s="74"/>
      <c r="BY56" s="74"/>
      <c r="BZ56" s="75"/>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73"/>
      <c r="BM57" s="74"/>
      <c r="BN57" s="74"/>
      <c r="BO57" s="74"/>
      <c r="BP57" s="74"/>
      <c r="BQ57" s="74"/>
      <c r="BR57" s="74"/>
      <c r="BS57" s="74"/>
      <c r="BT57" s="74"/>
      <c r="BU57" s="74"/>
      <c r="BV57" s="74"/>
      <c r="BW57" s="74"/>
      <c r="BX57" s="74"/>
      <c r="BY57" s="74"/>
      <c r="BZ57" s="75"/>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3"/>
      <c r="BM58" s="74"/>
      <c r="BN58" s="74"/>
      <c r="BO58" s="74"/>
      <c r="BP58" s="74"/>
      <c r="BQ58" s="74"/>
      <c r="BR58" s="74"/>
      <c r="BS58" s="74"/>
      <c r="BT58" s="74"/>
      <c r="BU58" s="74"/>
      <c r="BV58" s="74"/>
      <c r="BW58" s="74"/>
      <c r="BX58" s="74"/>
      <c r="BY58" s="74"/>
      <c r="BZ58" s="75"/>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3"/>
      <c r="BM59" s="74"/>
      <c r="BN59" s="74"/>
      <c r="BO59" s="74"/>
      <c r="BP59" s="74"/>
      <c r="BQ59" s="74"/>
      <c r="BR59" s="74"/>
      <c r="BS59" s="74"/>
      <c r="BT59" s="74"/>
      <c r="BU59" s="74"/>
      <c r="BV59" s="74"/>
      <c r="BW59" s="74"/>
      <c r="BX59" s="74"/>
      <c r="BY59" s="74"/>
      <c r="BZ59" s="75"/>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73"/>
      <c r="BM60" s="74"/>
      <c r="BN60" s="74"/>
      <c r="BO60" s="74"/>
      <c r="BP60" s="74"/>
      <c r="BQ60" s="74"/>
      <c r="BR60" s="74"/>
      <c r="BS60" s="74"/>
      <c r="BT60" s="74"/>
      <c r="BU60" s="74"/>
      <c r="BV60" s="74"/>
      <c r="BW60" s="74"/>
      <c r="BX60" s="74"/>
      <c r="BY60" s="74"/>
      <c r="BZ60" s="75"/>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73"/>
      <c r="BM61" s="74"/>
      <c r="BN61" s="74"/>
      <c r="BO61" s="74"/>
      <c r="BP61" s="74"/>
      <c r="BQ61" s="74"/>
      <c r="BR61" s="74"/>
      <c r="BS61" s="74"/>
      <c r="BT61" s="74"/>
      <c r="BU61" s="74"/>
      <c r="BV61" s="74"/>
      <c r="BW61" s="74"/>
      <c r="BX61" s="74"/>
      <c r="BY61" s="74"/>
      <c r="BZ61" s="75"/>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3"/>
      <c r="BM62" s="74"/>
      <c r="BN62" s="74"/>
      <c r="BO62" s="74"/>
      <c r="BP62" s="74"/>
      <c r="BQ62" s="74"/>
      <c r="BR62" s="74"/>
      <c r="BS62" s="74"/>
      <c r="BT62" s="74"/>
      <c r="BU62" s="74"/>
      <c r="BV62" s="74"/>
      <c r="BW62" s="74"/>
      <c r="BX62" s="74"/>
      <c r="BY62" s="74"/>
      <c r="BZ62" s="75"/>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6"/>
      <c r="BM63" s="77"/>
      <c r="BN63" s="77"/>
      <c r="BO63" s="77"/>
      <c r="BP63" s="77"/>
      <c r="BQ63" s="77"/>
      <c r="BR63" s="77"/>
      <c r="BS63" s="77"/>
      <c r="BT63" s="77"/>
      <c r="BU63" s="77"/>
      <c r="BV63" s="77"/>
      <c r="BW63" s="77"/>
      <c r="BX63" s="77"/>
      <c r="BY63" s="77"/>
      <c r="BZ63" s="78"/>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3" t="s">
        <v>109</v>
      </c>
      <c r="BM66" s="74"/>
      <c r="BN66" s="74"/>
      <c r="BO66" s="74"/>
      <c r="BP66" s="74"/>
      <c r="BQ66" s="74"/>
      <c r="BR66" s="74"/>
      <c r="BS66" s="74"/>
      <c r="BT66" s="74"/>
      <c r="BU66" s="74"/>
      <c r="BV66" s="74"/>
      <c r="BW66" s="74"/>
      <c r="BX66" s="74"/>
      <c r="BY66" s="74"/>
      <c r="BZ66" s="75"/>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3"/>
      <c r="BM67" s="74"/>
      <c r="BN67" s="74"/>
      <c r="BO67" s="74"/>
      <c r="BP67" s="74"/>
      <c r="BQ67" s="74"/>
      <c r="BR67" s="74"/>
      <c r="BS67" s="74"/>
      <c r="BT67" s="74"/>
      <c r="BU67" s="74"/>
      <c r="BV67" s="74"/>
      <c r="BW67" s="74"/>
      <c r="BX67" s="74"/>
      <c r="BY67" s="74"/>
      <c r="BZ67" s="75"/>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3"/>
      <c r="BM68" s="74"/>
      <c r="BN68" s="74"/>
      <c r="BO68" s="74"/>
      <c r="BP68" s="74"/>
      <c r="BQ68" s="74"/>
      <c r="BR68" s="74"/>
      <c r="BS68" s="74"/>
      <c r="BT68" s="74"/>
      <c r="BU68" s="74"/>
      <c r="BV68" s="74"/>
      <c r="BW68" s="74"/>
      <c r="BX68" s="74"/>
      <c r="BY68" s="74"/>
      <c r="BZ68" s="75"/>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3"/>
      <c r="BM69" s="74"/>
      <c r="BN69" s="74"/>
      <c r="BO69" s="74"/>
      <c r="BP69" s="74"/>
      <c r="BQ69" s="74"/>
      <c r="BR69" s="74"/>
      <c r="BS69" s="74"/>
      <c r="BT69" s="74"/>
      <c r="BU69" s="74"/>
      <c r="BV69" s="74"/>
      <c r="BW69" s="74"/>
      <c r="BX69" s="74"/>
      <c r="BY69" s="74"/>
      <c r="BZ69" s="75"/>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3"/>
      <c r="BM70" s="74"/>
      <c r="BN70" s="74"/>
      <c r="BO70" s="74"/>
      <c r="BP70" s="74"/>
      <c r="BQ70" s="74"/>
      <c r="BR70" s="74"/>
      <c r="BS70" s="74"/>
      <c r="BT70" s="74"/>
      <c r="BU70" s="74"/>
      <c r="BV70" s="74"/>
      <c r="BW70" s="74"/>
      <c r="BX70" s="74"/>
      <c r="BY70" s="74"/>
      <c r="BZ70" s="75"/>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3"/>
      <c r="BM71" s="74"/>
      <c r="BN71" s="74"/>
      <c r="BO71" s="74"/>
      <c r="BP71" s="74"/>
      <c r="BQ71" s="74"/>
      <c r="BR71" s="74"/>
      <c r="BS71" s="74"/>
      <c r="BT71" s="74"/>
      <c r="BU71" s="74"/>
      <c r="BV71" s="74"/>
      <c r="BW71" s="74"/>
      <c r="BX71" s="74"/>
      <c r="BY71" s="74"/>
      <c r="BZ71" s="75"/>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3"/>
      <c r="BM72" s="74"/>
      <c r="BN72" s="74"/>
      <c r="BO72" s="74"/>
      <c r="BP72" s="74"/>
      <c r="BQ72" s="74"/>
      <c r="BR72" s="74"/>
      <c r="BS72" s="74"/>
      <c r="BT72" s="74"/>
      <c r="BU72" s="74"/>
      <c r="BV72" s="74"/>
      <c r="BW72" s="74"/>
      <c r="BX72" s="74"/>
      <c r="BY72" s="74"/>
      <c r="BZ72" s="75"/>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3"/>
      <c r="BM73" s="74"/>
      <c r="BN73" s="74"/>
      <c r="BO73" s="74"/>
      <c r="BP73" s="74"/>
      <c r="BQ73" s="74"/>
      <c r="BR73" s="74"/>
      <c r="BS73" s="74"/>
      <c r="BT73" s="74"/>
      <c r="BU73" s="74"/>
      <c r="BV73" s="74"/>
      <c r="BW73" s="74"/>
      <c r="BX73" s="74"/>
      <c r="BY73" s="74"/>
      <c r="BZ73" s="75"/>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3"/>
      <c r="BM74" s="74"/>
      <c r="BN74" s="74"/>
      <c r="BO74" s="74"/>
      <c r="BP74" s="74"/>
      <c r="BQ74" s="74"/>
      <c r="BR74" s="74"/>
      <c r="BS74" s="74"/>
      <c r="BT74" s="74"/>
      <c r="BU74" s="74"/>
      <c r="BV74" s="74"/>
      <c r="BW74" s="74"/>
      <c r="BX74" s="74"/>
      <c r="BY74" s="74"/>
      <c r="BZ74" s="75"/>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3"/>
      <c r="BM75" s="74"/>
      <c r="BN75" s="74"/>
      <c r="BO75" s="74"/>
      <c r="BP75" s="74"/>
      <c r="BQ75" s="74"/>
      <c r="BR75" s="74"/>
      <c r="BS75" s="74"/>
      <c r="BT75" s="74"/>
      <c r="BU75" s="74"/>
      <c r="BV75" s="74"/>
      <c r="BW75" s="74"/>
      <c r="BX75" s="74"/>
      <c r="BY75" s="74"/>
      <c r="BZ75" s="75"/>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3"/>
      <c r="BM76" s="74"/>
      <c r="BN76" s="74"/>
      <c r="BO76" s="74"/>
      <c r="BP76" s="74"/>
      <c r="BQ76" s="74"/>
      <c r="BR76" s="74"/>
      <c r="BS76" s="74"/>
      <c r="BT76" s="74"/>
      <c r="BU76" s="74"/>
      <c r="BV76" s="74"/>
      <c r="BW76" s="74"/>
      <c r="BX76" s="74"/>
      <c r="BY76" s="74"/>
      <c r="BZ76" s="75"/>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3"/>
      <c r="BM77" s="74"/>
      <c r="BN77" s="74"/>
      <c r="BO77" s="74"/>
      <c r="BP77" s="74"/>
      <c r="BQ77" s="74"/>
      <c r="BR77" s="74"/>
      <c r="BS77" s="74"/>
      <c r="BT77" s="74"/>
      <c r="BU77" s="74"/>
      <c r="BV77" s="74"/>
      <c r="BW77" s="74"/>
      <c r="BX77" s="74"/>
      <c r="BY77" s="74"/>
      <c r="BZ77" s="75"/>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3"/>
      <c r="BM78" s="74"/>
      <c r="BN78" s="74"/>
      <c r="BO78" s="74"/>
      <c r="BP78" s="74"/>
      <c r="BQ78" s="74"/>
      <c r="BR78" s="74"/>
      <c r="BS78" s="74"/>
      <c r="BT78" s="74"/>
      <c r="BU78" s="74"/>
      <c r="BV78" s="74"/>
      <c r="BW78" s="74"/>
      <c r="BX78" s="74"/>
      <c r="BY78" s="74"/>
      <c r="BZ78" s="75"/>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73"/>
      <c r="BM79" s="74"/>
      <c r="BN79" s="74"/>
      <c r="BO79" s="74"/>
      <c r="BP79" s="74"/>
      <c r="BQ79" s="74"/>
      <c r="BR79" s="74"/>
      <c r="BS79" s="74"/>
      <c r="BT79" s="74"/>
      <c r="BU79" s="74"/>
      <c r="BV79" s="74"/>
      <c r="BW79" s="74"/>
      <c r="BX79" s="74"/>
      <c r="BY79" s="74"/>
      <c r="BZ79" s="75"/>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73"/>
      <c r="BM80" s="74"/>
      <c r="BN80" s="74"/>
      <c r="BO80" s="74"/>
      <c r="BP80" s="74"/>
      <c r="BQ80" s="74"/>
      <c r="BR80" s="74"/>
      <c r="BS80" s="74"/>
      <c r="BT80" s="74"/>
      <c r="BU80" s="74"/>
      <c r="BV80" s="74"/>
      <c r="BW80" s="74"/>
      <c r="BX80" s="74"/>
      <c r="BY80" s="74"/>
      <c r="BZ80" s="75"/>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73"/>
      <c r="BM81" s="74"/>
      <c r="BN81" s="74"/>
      <c r="BO81" s="74"/>
      <c r="BP81" s="74"/>
      <c r="BQ81" s="74"/>
      <c r="BR81" s="74"/>
      <c r="BS81" s="74"/>
      <c r="BT81" s="74"/>
      <c r="BU81" s="74"/>
      <c r="BV81" s="74"/>
      <c r="BW81" s="74"/>
      <c r="BX81" s="74"/>
      <c r="BY81" s="74"/>
      <c r="BZ81" s="75"/>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6"/>
      <c r="BM82" s="77"/>
      <c r="BN82" s="77"/>
      <c r="BO82" s="77"/>
      <c r="BP82" s="77"/>
      <c r="BQ82" s="77"/>
      <c r="BR82" s="77"/>
      <c r="BS82" s="77"/>
      <c r="BT82" s="77"/>
      <c r="BU82" s="77"/>
      <c r="BV82" s="77"/>
      <c r="BW82" s="77"/>
      <c r="BX82" s="77"/>
      <c r="BY82" s="77"/>
      <c r="BZ82" s="78"/>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80" t="s">
        <v>51</v>
      </c>
      <c r="I3" s="81"/>
      <c r="J3" s="81"/>
      <c r="K3" s="81"/>
      <c r="L3" s="81"/>
      <c r="M3" s="81"/>
      <c r="N3" s="81"/>
      <c r="O3" s="81"/>
      <c r="P3" s="81"/>
      <c r="Q3" s="81"/>
      <c r="R3" s="81"/>
      <c r="S3" s="81"/>
      <c r="T3" s="81"/>
      <c r="U3" s="81"/>
      <c r="V3" s="81"/>
      <c r="W3" s="82"/>
      <c r="X3" s="86" t="s">
        <v>52</v>
      </c>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t="s">
        <v>53</v>
      </c>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row>
    <row r="4" spans="1:144">
      <c r="A4" s="26" t="s">
        <v>54</v>
      </c>
      <c r="B4" s="28"/>
      <c r="C4" s="28"/>
      <c r="D4" s="28"/>
      <c r="E4" s="28"/>
      <c r="F4" s="28"/>
      <c r="G4" s="28"/>
      <c r="H4" s="83"/>
      <c r="I4" s="84"/>
      <c r="J4" s="84"/>
      <c r="K4" s="84"/>
      <c r="L4" s="84"/>
      <c r="M4" s="84"/>
      <c r="N4" s="84"/>
      <c r="O4" s="84"/>
      <c r="P4" s="84"/>
      <c r="Q4" s="84"/>
      <c r="R4" s="84"/>
      <c r="S4" s="84"/>
      <c r="T4" s="84"/>
      <c r="U4" s="84"/>
      <c r="V4" s="84"/>
      <c r="W4" s="85"/>
      <c r="X4" s="79" t="s">
        <v>55</v>
      </c>
      <c r="Y4" s="79"/>
      <c r="Z4" s="79"/>
      <c r="AA4" s="79"/>
      <c r="AB4" s="79"/>
      <c r="AC4" s="79"/>
      <c r="AD4" s="79"/>
      <c r="AE4" s="79"/>
      <c r="AF4" s="79"/>
      <c r="AG4" s="79"/>
      <c r="AH4" s="79"/>
      <c r="AI4" s="79" t="s">
        <v>56</v>
      </c>
      <c r="AJ4" s="79"/>
      <c r="AK4" s="79"/>
      <c r="AL4" s="79"/>
      <c r="AM4" s="79"/>
      <c r="AN4" s="79"/>
      <c r="AO4" s="79"/>
      <c r="AP4" s="79"/>
      <c r="AQ4" s="79"/>
      <c r="AR4" s="79"/>
      <c r="AS4" s="79"/>
      <c r="AT4" s="79" t="s">
        <v>57</v>
      </c>
      <c r="AU4" s="79"/>
      <c r="AV4" s="79"/>
      <c r="AW4" s="79"/>
      <c r="AX4" s="79"/>
      <c r="AY4" s="79"/>
      <c r="AZ4" s="79"/>
      <c r="BA4" s="79"/>
      <c r="BB4" s="79"/>
      <c r="BC4" s="79"/>
      <c r="BD4" s="79"/>
      <c r="BE4" s="79" t="s">
        <v>58</v>
      </c>
      <c r="BF4" s="79"/>
      <c r="BG4" s="79"/>
      <c r="BH4" s="79"/>
      <c r="BI4" s="79"/>
      <c r="BJ4" s="79"/>
      <c r="BK4" s="79"/>
      <c r="BL4" s="79"/>
      <c r="BM4" s="79"/>
      <c r="BN4" s="79"/>
      <c r="BO4" s="79"/>
      <c r="BP4" s="79" t="s">
        <v>59</v>
      </c>
      <c r="BQ4" s="79"/>
      <c r="BR4" s="79"/>
      <c r="BS4" s="79"/>
      <c r="BT4" s="79"/>
      <c r="BU4" s="79"/>
      <c r="BV4" s="79"/>
      <c r="BW4" s="79"/>
      <c r="BX4" s="79"/>
      <c r="BY4" s="79"/>
      <c r="BZ4" s="79"/>
      <c r="CA4" s="79" t="s">
        <v>60</v>
      </c>
      <c r="CB4" s="79"/>
      <c r="CC4" s="79"/>
      <c r="CD4" s="79"/>
      <c r="CE4" s="79"/>
      <c r="CF4" s="79"/>
      <c r="CG4" s="79"/>
      <c r="CH4" s="79"/>
      <c r="CI4" s="79"/>
      <c r="CJ4" s="79"/>
      <c r="CK4" s="79"/>
      <c r="CL4" s="79" t="s">
        <v>61</v>
      </c>
      <c r="CM4" s="79"/>
      <c r="CN4" s="79"/>
      <c r="CO4" s="79"/>
      <c r="CP4" s="79"/>
      <c r="CQ4" s="79"/>
      <c r="CR4" s="79"/>
      <c r="CS4" s="79"/>
      <c r="CT4" s="79"/>
      <c r="CU4" s="79"/>
      <c r="CV4" s="79"/>
      <c r="CW4" s="79" t="s">
        <v>62</v>
      </c>
      <c r="CX4" s="79"/>
      <c r="CY4" s="79"/>
      <c r="CZ4" s="79"/>
      <c r="DA4" s="79"/>
      <c r="DB4" s="79"/>
      <c r="DC4" s="79"/>
      <c r="DD4" s="79"/>
      <c r="DE4" s="79"/>
      <c r="DF4" s="79"/>
      <c r="DG4" s="79"/>
      <c r="DH4" s="79" t="s">
        <v>63</v>
      </c>
      <c r="DI4" s="79"/>
      <c r="DJ4" s="79"/>
      <c r="DK4" s="79"/>
      <c r="DL4" s="79"/>
      <c r="DM4" s="79"/>
      <c r="DN4" s="79"/>
      <c r="DO4" s="79"/>
      <c r="DP4" s="79"/>
      <c r="DQ4" s="79"/>
      <c r="DR4" s="79"/>
      <c r="DS4" s="79" t="s">
        <v>64</v>
      </c>
      <c r="DT4" s="79"/>
      <c r="DU4" s="79"/>
      <c r="DV4" s="79"/>
      <c r="DW4" s="79"/>
      <c r="DX4" s="79"/>
      <c r="DY4" s="79"/>
      <c r="DZ4" s="79"/>
      <c r="EA4" s="79"/>
      <c r="EB4" s="79"/>
      <c r="EC4" s="79"/>
      <c r="ED4" s="79" t="s">
        <v>65</v>
      </c>
      <c r="EE4" s="79"/>
      <c r="EF4" s="79"/>
      <c r="EG4" s="79"/>
      <c r="EH4" s="79"/>
      <c r="EI4" s="79"/>
      <c r="EJ4" s="79"/>
      <c r="EK4" s="79"/>
      <c r="EL4" s="79"/>
      <c r="EM4" s="79"/>
      <c r="EN4" s="79"/>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262111</v>
      </c>
      <c r="D6" s="31">
        <f t="shared" si="3"/>
        <v>47</v>
      </c>
      <c r="E6" s="31">
        <f t="shared" si="3"/>
        <v>17</v>
      </c>
      <c r="F6" s="31">
        <f t="shared" si="3"/>
        <v>1</v>
      </c>
      <c r="G6" s="31">
        <f t="shared" si="3"/>
        <v>0</v>
      </c>
      <c r="H6" s="31" t="str">
        <f t="shared" si="3"/>
        <v>京都府　京田辺市</v>
      </c>
      <c r="I6" s="31" t="str">
        <f t="shared" si="3"/>
        <v>法非適用</v>
      </c>
      <c r="J6" s="31" t="str">
        <f t="shared" si="3"/>
        <v>下水道事業</v>
      </c>
      <c r="K6" s="31" t="str">
        <f t="shared" si="3"/>
        <v>公共下水道</v>
      </c>
      <c r="L6" s="31" t="str">
        <f t="shared" si="3"/>
        <v>Bc1</v>
      </c>
      <c r="M6" s="32" t="str">
        <f t="shared" si="3"/>
        <v>-</v>
      </c>
      <c r="N6" s="32" t="str">
        <f t="shared" si="3"/>
        <v>該当数値なし</v>
      </c>
      <c r="O6" s="32">
        <f t="shared" si="3"/>
        <v>98.22</v>
      </c>
      <c r="P6" s="32">
        <f t="shared" si="3"/>
        <v>87.44</v>
      </c>
      <c r="Q6" s="32">
        <f t="shared" si="3"/>
        <v>1381</v>
      </c>
      <c r="R6" s="32">
        <f t="shared" si="3"/>
        <v>67416</v>
      </c>
      <c r="S6" s="32">
        <f t="shared" si="3"/>
        <v>42.92</v>
      </c>
      <c r="T6" s="32">
        <f t="shared" si="3"/>
        <v>1570.74</v>
      </c>
      <c r="U6" s="32">
        <f t="shared" si="3"/>
        <v>65888</v>
      </c>
      <c r="V6" s="32">
        <f t="shared" si="3"/>
        <v>11.76</v>
      </c>
      <c r="W6" s="32">
        <f t="shared" si="3"/>
        <v>5602.72</v>
      </c>
      <c r="X6" s="33">
        <f>IF(X7="",NA(),X7)</f>
        <v>53.19</v>
      </c>
      <c r="Y6" s="33">
        <f t="shared" ref="Y6:AG6" si="4">IF(Y7="",NA(),Y7)</f>
        <v>59.17</v>
      </c>
      <c r="Z6" s="33">
        <f t="shared" si="4"/>
        <v>59.81</v>
      </c>
      <c r="AA6" s="33">
        <f t="shared" si="4"/>
        <v>62</v>
      </c>
      <c r="AB6" s="33">
        <f t="shared" si="4"/>
        <v>63.9</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1356.32</v>
      </c>
      <c r="BF6" s="33">
        <f t="shared" ref="BF6:BN6" si="7">IF(BF7="",NA(),BF7)</f>
        <v>1255.23</v>
      </c>
      <c r="BG6" s="33">
        <f t="shared" si="7"/>
        <v>1120.81</v>
      </c>
      <c r="BH6" s="33">
        <f t="shared" si="7"/>
        <v>961.9</v>
      </c>
      <c r="BI6" s="33">
        <f t="shared" si="7"/>
        <v>849.04</v>
      </c>
      <c r="BJ6" s="33">
        <f t="shared" si="7"/>
        <v>1070.3499999999999</v>
      </c>
      <c r="BK6" s="33">
        <f t="shared" si="7"/>
        <v>1127.77</v>
      </c>
      <c r="BL6" s="33">
        <f t="shared" si="7"/>
        <v>1066.1600000000001</v>
      </c>
      <c r="BM6" s="33">
        <f t="shared" si="7"/>
        <v>1117.27</v>
      </c>
      <c r="BN6" s="33">
        <f t="shared" si="7"/>
        <v>664.04</v>
      </c>
      <c r="BO6" s="32" t="str">
        <f>IF(BO7="","",IF(BO7="-","【-】","【"&amp;SUBSTITUTE(TEXT(BO7,"#,##0.00"),"-","△")&amp;"】"))</f>
        <v>【763.62】</v>
      </c>
      <c r="BP6" s="33">
        <f>IF(BP7="",NA(),BP7)</f>
        <v>62.21</v>
      </c>
      <c r="BQ6" s="33">
        <f t="shared" ref="BQ6:BY6" si="8">IF(BQ7="",NA(),BQ7)</f>
        <v>61.67</v>
      </c>
      <c r="BR6" s="33">
        <f t="shared" si="8"/>
        <v>67.06</v>
      </c>
      <c r="BS6" s="33">
        <f t="shared" si="8"/>
        <v>66.78</v>
      </c>
      <c r="BT6" s="33">
        <f t="shared" si="8"/>
        <v>68.66</v>
      </c>
      <c r="BU6" s="33">
        <f t="shared" si="8"/>
        <v>77.56</v>
      </c>
      <c r="BV6" s="33">
        <f t="shared" si="8"/>
        <v>75.08</v>
      </c>
      <c r="BW6" s="33">
        <f t="shared" si="8"/>
        <v>76.91</v>
      </c>
      <c r="BX6" s="33">
        <f t="shared" si="8"/>
        <v>76.33</v>
      </c>
      <c r="BY6" s="33">
        <f t="shared" si="8"/>
        <v>86.2</v>
      </c>
      <c r="BZ6" s="32" t="str">
        <f>IF(BZ7="","",IF(BZ7="-","【-】","【"&amp;SUBSTITUTE(TEXT(BZ7,"#,##0.00"),"-","△")&amp;"】"))</f>
        <v>【98.53】</v>
      </c>
      <c r="CA6" s="33">
        <f>IF(CA7="",NA(),CA7)</f>
        <v>141.05000000000001</v>
      </c>
      <c r="CB6" s="33">
        <f t="shared" ref="CB6:CJ6" si="9">IF(CB7="",NA(),CB7)</f>
        <v>141.71</v>
      </c>
      <c r="CC6" s="33">
        <f t="shared" si="9"/>
        <v>131.5</v>
      </c>
      <c r="CD6" s="33">
        <f t="shared" si="9"/>
        <v>135.08000000000001</v>
      </c>
      <c r="CE6" s="33">
        <f t="shared" si="9"/>
        <v>131.21</v>
      </c>
      <c r="CF6" s="33">
        <f t="shared" si="9"/>
        <v>164.14</v>
      </c>
      <c r="CG6" s="33">
        <f t="shared" si="9"/>
        <v>164.73</v>
      </c>
      <c r="CH6" s="33">
        <f t="shared" si="9"/>
        <v>160.77000000000001</v>
      </c>
      <c r="CI6" s="33">
        <f t="shared" si="9"/>
        <v>164.13</v>
      </c>
      <c r="CJ6" s="33">
        <f t="shared" si="9"/>
        <v>146.47999999999999</v>
      </c>
      <c r="CK6" s="32" t="str">
        <f>IF(CK7="","",IF(CK7="-","【-】","【"&amp;SUBSTITUTE(TEXT(CK7,"#,##0.00"),"-","△")&amp;"】"))</f>
        <v>【139.70】</v>
      </c>
      <c r="CL6" s="33" t="str">
        <f>IF(CL7="",NA(),CL7)</f>
        <v>-</v>
      </c>
      <c r="CM6" s="33" t="str">
        <f t="shared" ref="CM6:CU6" si="10">IF(CM7="",NA(),CM7)</f>
        <v>-</v>
      </c>
      <c r="CN6" s="33" t="str">
        <f t="shared" si="10"/>
        <v>-</v>
      </c>
      <c r="CO6" s="33" t="str">
        <f t="shared" si="10"/>
        <v>-</v>
      </c>
      <c r="CP6" s="33" t="str">
        <f t="shared" si="10"/>
        <v>-</v>
      </c>
      <c r="CQ6" s="33">
        <f t="shared" si="10"/>
        <v>57.74</v>
      </c>
      <c r="CR6" s="33">
        <f t="shared" si="10"/>
        <v>58.78</v>
      </c>
      <c r="CS6" s="33">
        <f t="shared" si="10"/>
        <v>56.94</v>
      </c>
      <c r="CT6" s="33">
        <f t="shared" si="10"/>
        <v>58.28</v>
      </c>
      <c r="CU6" s="33">
        <f t="shared" si="10"/>
        <v>62.64</v>
      </c>
      <c r="CV6" s="32" t="str">
        <f>IF(CV7="","",IF(CV7="-","【-】","【"&amp;SUBSTITUTE(TEXT(CV7,"#,##0.00"),"-","△")&amp;"】"))</f>
        <v>【60.01】</v>
      </c>
      <c r="CW6" s="33">
        <f>IF(CW7="",NA(),CW7)</f>
        <v>94.72</v>
      </c>
      <c r="CX6" s="33">
        <f t="shared" ref="CX6:DF6" si="11">IF(CX7="",NA(),CX7)</f>
        <v>95.15</v>
      </c>
      <c r="CY6" s="33">
        <f t="shared" si="11"/>
        <v>95.41</v>
      </c>
      <c r="CZ6" s="33">
        <f t="shared" si="11"/>
        <v>95.92</v>
      </c>
      <c r="DA6" s="33">
        <f t="shared" si="11"/>
        <v>96.02</v>
      </c>
      <c r="DB6" s="33">
        <f t="shared" si="11"/>
        <v>90.95</v>
      </c>
      <c r="DC6" s="33">
        <f t="shared" si="11"/>
        <v>92.42</v>
      </c>
      <c r="DD6" s="33">
        <f t="shared" si="11"/>
        <v>92.35</v>
      </c>
      <c r="DE6" s="33">
        <f t="shared" si="11"/>
        <v>92.78</v>
      </c>
      <c r="DF6" s="33">
        <f t="shared" si="11"/>
        <v>92.98</v>
      </c>
      <c r="DG6" s="32" t="str">
        <f>IF(DG7="","",IF(DG7="-","【-】","【"&amp;SUBSTITUTE(TEXT(DG7,"#,##0.00"),"-","△")&amp;"】"))</f>
        <v>【94.73】</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0.19</v>
      </c>
      <c r="EJ6" s="33">
        <f t="shared" si="14"/>
        <v>0.04</v>
      </c>
      <c r="EK6" s="33">
        <f t="shared" si="14"/>
        <v>0.06</v>
      </c>
      <c r="EL6" s="33">
        <f t="shared" si="14"/>
        <v>0.05</v>
      </c>
      <c r="EM6" s="33">
        <f t="shared" si="14"/>
        <v>7.0000000000000007E-2</v>
      </c>
      <c r="EN6" s="32" t="str">
        <f>IF(EN7="","",IF(EN7="-","【-】","【"&amp;SUBSTITUTE(TEXT(EN7,"#,##0.00"),"-","△")&amp;"】"))</f>
        <v>【0.23】</v>
      </c>
    </row>
    <row r="7" spans="1:144" s="34" customFormat="1">
      <c r="A7" s="26"/>
      <c r="B7" s="35">
        <v>2015</v>
      </c>
      <c r="C7" s="35">
        <v>262111</v>
      </c>
      <c r="D7" s="35">
        <v>47</v>
      </c>
      <c r="E7" s="35">
        <v>17</v>
      </c>
      <c r="F7" s="35">
        <v>1</v>
      </c>
      <c r="G7" s="35">
        <v>0</v>
      </c>
      <c r="H7" s="35" t="s">
        <v>96</v>
      </c>
      <c r="I7" s="35" t="s">
        <v>97</v>
      </c>
      <c r="J7" s="35" t="s">
        <v>98</v>
      </c>
      <c r="K7" s="35" t="s">
        <v>99</v>
      </c>
      <c r="L7" s="35" t="s">
        <v>100</v>
      </c>
      <c r="M7" s="36" t="s">
        <v>101</v>
      </c>
      <c r="N7" s="36" t="s">
        <v>102</v>
      </c>
      <c r="O7" s="36">
        <v>98.22</v>
      </c>
      <c r="P7" s="36">
        <v>87.44</v>
      </c>
      <c r="Q7" s="36">
        <v>1381</v>
      </c>
      <c r="R7" s="36">
        <v>67416</v>
      </c>
      <c r="S7" s="36">
        <v>42.92</v>
      </c>
      <c r="T7" s="36">
        <v>1570.74</v>
      </c>
      <c r="U7" s="36">
        <v>65888</v>
      </c>
      <c r="V7" s="36">
        <v>11.76</v>
      </c>
      <c r="W7" s="36">
        <v>5602.72</v>
      </c>
      <c r="X7" s="36">
        <v>53.19</v>
      </c>
      <c r="Y7" s="36">
        <v>59.17</v>
      </c>
      <c r="Z7" s="36">
        <v>59.81</v>
      </c>
      <c r="AA7" s="36">
        <v>62</v>
      </c>
      <c r="AB7" s="36">
        <v>63.9</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1356.32</v>
      </c>
      <c r="BF7" s="36">
        <v>1255.23</v>
      </c>
      <c r="BG7" s="36">
        <v>1120.81</v>
      </c>
      <c r="BH7" s="36">
        <v>961.9</v>
      </c>
      <c r="BI7" s="36">
        <v>849.04</v>
      </c>
      <c r="BJ7" s="36">
        <v>1070.3499999999999</v>
      </c>
      <c r="BK7" s="36">
        <v>1127.77</v>
      </c>
      <c r="BL7" s="36">
        <v>1066.1600000000001</v>
      </c>
      <c r="BM7" s="36">
        <v>1117.27</v>
      </c>
      <c r="BN7" s="36">
        <v>664.04</v>
      </c>
      <c r="BO7" s="36">
        <v>763.62</v>
      </c>
      <c r="BP7" s="36">
        <v>62.21</v>
      </c>
      <c r="BQ7" s="36">
        <v>61.67</v>
      </c>
      <c r="BR7" s="36">
        <v>67.06</v>
      </c>
      <c r="BS7" s="36">
        <v>66.78</v>
      </c>
      <c r="BT7" s="36">
        <v>68.66</v>
      </c>
      <c r="BU7" s="36">
        <v>77.56</v>
      </c>
      <c r="BV7" s="36">
        <v>75.08</v>
      </c>
      <c r="BW7" s="36">
        <v>76.91</v>
      </c>
      <c r="BX7" s="36">
        <v>76.33</v>
      </c>
      <c r="BY7" s="36">
        <v>86.2</v>
      </c>
      <c r="BZ7" s="36">
        <v>98.53</v>
      </c>
      <c r="CA7" s="36">
        <v>141.05000000000001</v>
      </c>
      <c r="CB7" s="36">
        <v>141.71</v>
      </c>
      <c r="CC7" s="36">
        <v>131.5</v>
      </c>
      <c r="CD7" s="36">
        <v>135.08000000000001</v>
      </c>
      <c r="CE7" s="36">
        <v>131.21</v>
      </c>
      <c r="CF7" s="36">
        <v>164.14</v>
      </c>
      <c r="CG7" s="36">
        <v>164.73</v>
      </c>
      <c r="CH7" s="36">
        <v>160.77000000000001</v>
      </c>
      <c r="CI7" s="36">
        <v>164.13</v>
      </c>
      <c r="CJ7" s="36">
        <v>146.47999999999999</v>
      </c>
      <c r="CK7" s="36">
        <v>139.69999999999999</v>
      </c>
      <c r="CL7" s="36" t="s">
        <v>101</v>
      </c>
      <c r="CM7" s="36" t="s">
        <v>101</v>
      </c>
      <c r="CN7" s="36" t="s">
        <v>101</v>
      </c>
      <c r="CO7" s="36" t="s">
        <v>101</v>
      </c>
      <c r="CP7" s="36" t="s">
        <v>101</v>
      </c>
      <c r="CQ7" s="36">
        <v>57.74</v>
      </c>
      <c r="CR7" s="36">
        <v>58.78</v>
      </c>
      <c r="CS7" s="36">
        <v>56.94</v>
      </c>
      <c r="CT7" s="36">
        <v>58.28</v>
      </c>
      <c r="CU7" s="36">
        <v>62.64</v>
      </c>
      <c r="CV7" s="36">
        <v>60.01</v>
      </c>
      <c r="CW7" s="36">
        <v>94.72</v>
      </c>
      <c r="CX7" s="36">
        <v>95.15</v>
      </c>
      <c r="CY7" s="36">
        <v>95.41</v>
      </c>
      <c r="CZ7" s="36">
        <v>95.92</v>
      </c>
      <c r="DA7" s="36">
        <v>96.02</v>
      </c>
      <c r="DB7" s="36">
        <v>90.95</v>
      </c>
      <c r="DC7" s="36">
        <v>92.42</v>
      </c>
      <c r="DD7" s="36">
        <v>92.35</v>
      </c>
      <c r="DE7" s="36">
        <v>92.78</v>
      </c>
      <c r="DF7" s="36">
        <v>92.98</v>
      </c>
      <c r="DG7" s="36">
        <v>94.73</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0.19</v>
      </c>
      <c r="EJ7" s="36">
        <v>0.04</v>
      </c>
      <c r="EK7" s="36">
        <v>0.06</v>
      </c>
      <c r="EL7" s="36">
        <v>0.05</v>
      </c>
      <c r="EM7" s="36">
        <v>7.0000000000000007E-2</v>
      </c>
      <c r="EN7" s="36">
        <v>0.23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京田辺市役所</cp:lastModifiedBy>
  <cp:lastPrinted>2017-02-13T06:15:26Z</cp:lastPrinted>
  <dcterms:created xsi:type="dcterms:W3CDTF">2017-02-08T02:51:51Z</dcterms:created>
  <dcterms:modified xsi:type="dcterms:W3CDTF">2017-02-15T04:58:22Z</dcterms:modified>
  <cp:category/>
</cp:coreProperties>
</file>