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AI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<sst xmlns="http://schemas.openxmlformats.org/spreadsheetml/2006/main" count="217" uniqueCount="107">
  <si>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</si>
  <si>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</si>
  <si>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</si>
  <si>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</si>
  <si>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</si>
  <si>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</si>
  <si>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</si>
  <si>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</si>
  <si>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</si>
  <si>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</si>
  <si>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</si>
  <si>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</si>
  <si>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</si>
  <si>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</si>
  <si>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</si>
  <si>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</si>
  <si>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</si>
  <si>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</si>
  <si>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</si>
  <si>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</si>
  <si>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</si>
  <si>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</si>
  <si>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</si>
  <si>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</si>
  <si>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</si>
  <si>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</si>
  <si>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</si>
  <si>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</si>
  <si>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</si>
  <si>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</si>
  <si>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</si>
  <si>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</si>
  <si>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</si>
  <si>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</si>
  <si>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</si>
  <si>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</si>
  <si>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</si>
  <si>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</si>
  <si>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</si>
  <si>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</si>
  <si>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</si>
  <si>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</si>
  <si>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</si>
  <si>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</si>
  <si>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</si>
  <si>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</si>
  <si>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</si>
  <si>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</si>
  <si>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</si>
  <si>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</si>
  <si>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</si>
  <si>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</si>
  <si>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</si>
  <si>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</si>
  <si>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</si>
  <si>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</si>
  <si>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</si>
  <si>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</si>
  <si>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</si>
  <si>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</si>
  <si>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</si>
  <si>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</si>
  <si>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</si>
  <si>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</si>
  <si>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</si>
  <si>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</si>
  <si>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</si>
  <si>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</si>
  <si>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</si>
  <si>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</si>
  <si>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</si>
  <si>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</si>
  <si>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</si>
  <si>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</si>
  <si>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</si>
  <si>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</si>
  <si>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</si>
  <si>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</si>
  <si>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</si>
  <si>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</si>
  <si>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</si>
  <si>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</si>
  <si>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</si>
  <si>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</si>
  <si>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</si>
  <si>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</si>
  <si>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</si>
  <si>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</si>
  <si>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</si>
  <si>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</si>
  <si>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</si>
  <si>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</si>
  <si>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</si>
  <si>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長岡京市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</si>
  <si>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</si>
  <si>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</si>
  <si>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</si>
  <si>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</si>
  <si>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</si>
  <si>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</si>
  <si>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</si>
  <si>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</si>
  <si>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</si>
  <si>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</si>
  <si>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黒字であり、類似団体平均値を0.89ポイント上回っており、⑤料金回収率も100％を超え、給水に係る費用が給水収益で賄えており健全な事業運営を行えていると判断する。しかし老朽化した水道施設等も多く、計画に基づいた更新が今後控えており、健全経営を続けるために５年毎に水道料金の見直しを行い財源確保に努める。
⑦施設利用率、⑧有収率ともに平均値を上回っており、施設の稼働に対して、効率的な水運用を行うことができている。今後も、効率的な水運用を行い、有収率が90％台を維持できるように努める。</t>
    <rPh sb="1" eb="3">
      <t>ケイジョウ</t>
    </rPh>
    <rPh sb="3" eb="5">
      <t>シュウシ</t>
    </rPh>
    <rPh sb="5" eb="7">
      <t>ヒリツ</t>
    </rPh>
    <rPh sb="13" eb="14">
      <t>コ</t>
    </rPh>
    <rPh sb="15" eb="17">
      <t>クロジ</t>
    </rPh>
    <rPh sb="21" eb="23">
      <t>ルイジ</t>
    </rPh>
    <rPh sb="23" eb="25">
      <t>ダンタイ</t>
    </rPh>
    <rPh sb="25" eb="27">
      <t>ヘイキン</t>
    </rPh>
    <rPh sb="27" eb="28">
      <t>チ</t>
    </rPh>
    <rPh sb="37" eb="39">
      <t>ウワマワ</t>
    </rPh>
    <rPh sb="45" eb="47">
      <t>リョウキン</t>
    </rPh>
    <rPh sb="47" eb="49">
      <t>カイシュウ</t>
    </rPh>
    <rPh sb="49" eb="50">
      <t>リツ</t>
    </rPh>
    <rPh sb="56" eb="57">
      <t>コ</t>
    </rPh>
    <rPh sb="59" eb="61">
      <t>キュウスイ</t>
    </rPh>
    <rPh sb="62" eb="63">
      <t>カカ</t>
    </rPh>
    <rPh sb="64" eb="66">
      <t>ヒヨウ</t>
    </rPh>
    <rPh sb="67" eb="69">
      <t>キュウスイ</t>
    </rPh>
    <rPh sb="69" eb="71">
      <t>シュウエキ</t>
    </rPh>
    <rPh sb="72" eb="73">
      <t>マカナ</t>
    </rPh>
    <rPh sb="77" eb="79">
      <t>ケンゼン</t>
    </rPh>
    <rPh sb="80" eb="82">
      <t>ジギョウ</t>
    </rPh>
    <rPh sb="82" eb="84">
      <t>ウンエイ</t>
    </rPh>
    <rPh sb="85" eb="86">
      <t>オコナ</t>
    </rPh>
    <rPh sb="91" eb="93">
      <t>ハンダン</t>
    </rPh>
    <rPh sb="104" eb="106">
      <t>スイドウ</t>
    </rPh>
    <rPh sb="106" eb="108">
      <t>シセツ</t>
    </rPh>
    <rPh sb="108" eb="109">
      <t>トウ</t>
    </rPh>
    <rPh sb="110" eb="111">
      <t>オオ</t>
    </rPh>
    <rPh sb="113" eb="115">
      <t>ケイカク</t>
    </rPh>
    <rPh sb="116" eb="117">
      <t>モト</t>
    </rPh>
    <rPh sb="120" eb="122">
      <t>コウシン</t>
    </rPh>
    <rPh sb="123" eb="125">
      <t>コンゴ</t>
    </rPh>
    <rPh sb="125" eb="126">
      <t>ヒカ</t>
    </rPh>
    <rPh sb="131" eb="133">
      <t>ケンゼン</t>
    </rPh>
    <rPh sb="133" eb="135">
      <t>ケイエイ</t>
    </rPh>
    <rPh sb="136" eb="137">
      <t>ツヅ</t>
    </rPh>
    <rPh sb="143" eb="144">
      <t>ネン</t>
    </rPh>
    <rPh sb="144" eb="145">
      <t>ゴト</t>
    </rPh>
    <rPh sb="146" eb="148">
      <t>スイドウ</t>
    </rPh>
    <rPh sb="148" eb="150">
      <t>リョウキン</t>
    </rPh>
    <rPh sb="151" eb="153">
      <t>ミナオ</t>
    </rPh>
    <rPh sb="155" eb="156">
      <t>オコナ</t>
    </rPh>
    <rPh sb="157" eb="159">
      <t>ザイゲン</t>
    </rPh>
    <rPh sb="159" eb="161">
      <t>カクホ</t>
    </rPh>
    <rPh sb="162" eb="163">
      <t>ツト</t>
    </rPh>
    <rPh sb="168" eb="170">
      <t>シセツ</t>
    </rPh>
    <rPh sb="170" eb="173">
      <t>リヨウリツ</t>
    </rPh>
    <rPh sb="175" eb="177">
      <t>ユウシュウ</t>
    </rPh>
    <rPh sb="177" eb="178">
      <t>リツ</t>
    </rPh>
    <rPh sb="181" eb="183">
      <t>ヘイキン</t>
    </rPh>
    <rPh sb="183" eb="184">
      <t>チ</t>
    </rPh>
    <rPh sb="185" eb="187">
      <t>ウワマワ</t>
    </rPh>
    <rPh sb="192" eb="194">
      <t>シセツ</t>
    </rPh>
    <rPh sb="195" eb="197">
      <t>カドウ</t>
    </rPh>
    <rPh sb="198" eb="199">
      <t>タイ</t>
    </rPh>
    <rPh sb="202" eb="205">
      <t>コウリツテキ</t>
    </rPh>
    <rPh sb="206" eb="207">
      <t>ミズ</t>
    </rPh>
    <rPh sb="207" eb="209">
      <t>ウンヨウ</t>
    </rPh>
    <rPh sb="210" eb="211">
      <t>オコナ</t>
    </rPh>
    <rPh sb="221" eb="223">
      <t>コンゴ</t>
    </rPh>
    <rPh sb="225" eb="228">
      <t>コウリツテキ</t>
    </rPh>
    <rPh sb="229" eb="230">
      <t>ミズ</t>
    </rPh>
    <rPh sb="230" eb="232">
      <t>ウンヨウ</t>
    </rPh>
    <rPh sb="233" eb="234">
      <t>オコナ</t>
    </rPh>
    <rPh sb="236" eb="238">
      <t>ユウシュウ</t>
    </rPh>
    <rPh sb="238" eb="239">
      <t>リツ</t>
    </rPh>
    <rPh sb="243" eb="244">
      <t>ダイ</t>
    </rPh>
    <rPh sb="245" eb="247">
      <t>イジ</t>
    </rPh>
    <rPh sb="253" eb="254">
      <t>ツト</t>
    </rPh>
    <phoneticPr fontId="4"/>
  </si>
  <si>
    <t>①有形固定資産減価償却率が類似団体平均値をやや上回っており、施設の老朽化が進んでいるが、平成26年度と比較すると1.86ポイント改善していることから、計画に基づいた更新の効果がでていると考えられる。今後も水道ビジョン、中期経営計画後期計画に基づき更新を進めていく。また５年毎に水道料金を見直し、経営の健全化に努める。</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19" eb="20">
      <t>チ</t>
    </rPh>
    <rPh sb="23" eb="25">
      <t>ウワマワ</t>
    </rPh>
    <rPh sb="30" eb="32">
      <t>シセツ</t>
    </rPh>
    <rPh sb="33" eb="36">
      <t>ロウキュウカ</t>
    </rPh>
    <rPh sb="37" eb="38">
      <t>スス</t>
    </rPh>
    <rPh sb="44" eb="46">
      <t>ヘイセイ</t>
    </rPh>
    <rPh sb="48" eb="49">
      <t>ネン</t>
    </rPh>
    <rPh sb="49" eb="50">
      <t>ド</t>
    </rPh>
    <rPh sb="51" eb="53">
      <t>ヒカク</t>
    </rPh>
    <rPh sb="64" eb="66">
      <t>カイゼン</t>
    </rPh>
    <rPh sb="75" eb="77">
      <t>ケイカク</t>
    </rPh>
    <rPh sb="78" eb="79">
      <t>モト</t>
    </rPh>
    <rPh sb="82" eb="84">
      <t>コウシン</t>
    </rPh>
    <rPh sb="85" eb="87">
      <t>コウカ</t>
    </rPh>
    <rPh sb="93" eb="94">
      <t>カンガ</t>
    </rPh>
    <rPh sb="99" eb="101">
      <t>コンゴ</t>
    </rPh>
    <rPh sb="102" eb="104">
      <t>スイドウ</t>
    </rPh>
    <rPh sb="109" eb="111">
      <t>チュウキ</t>
    </rPh>
    <rPh sb="111" eb="113">
      <t>ケイエイ</t>
    </rPh>
    <rPh sb="113" eb="115">
      <t>ケイカク</t>
    </rPh>
    <rPh sb="115" eb="117">
      <t>コウキ</t>
    </rPh>
    <rPh sb="117" eb="119">
      <t>ケイカク</t>
    </rPh>
    <rPh sb="120" eb="121">
      <t>モト</t>
    </rPh>
    <rPh sb="123" eb="125">
      <t>コウシン</t>
    </rPh>
    <rPh sb="126" eb="127">
      <t>スス</t>
    </rPh>
    <rPh sb="135" eb="136">
      <t>ネン</t>
    </rPh>
    <rPh sb="136" eb="137">
      <t>ゴト</t>
    </rPh>
    <rPh sb="138" eb="140">
      <t>スイドウ</t>
    </rPh>
    <rPh sb="140" eb="142">
      <t>リョウキン</t>
    </rPh>
    <rPh sb="143" eb="145">
      <t>ミナオ</t>
    </rPh>
    <rPh sb="147" eb="149">
      <t>ケイエイ</t>
    </rPh>
    <rPh sb="150" eb="153">
      <t>ケンゼンカ</t>
    </rPh>
    <rPh sb="154" eb="155">
      <t>ツト</t>
    </rPh>
    <phoneticPr fontId="4"/>
  </si>
  <si>
    <t>計画的な管路の更新により①有形固定資産減価償却率、②管路経年比率ともに前年度数値から改善した。今後も計画的に管路の更新に努め、管路経年比率の向上に努める。</t>
    <rPh sb="0" eb="3">
      <t>ケイカクテキ</t>
    </rPh>
    <rPh sb="4" eb="6">
      <t>カンロ</t>
    </rPh>
    <rPh sb="7" eb="9">
      <t>コウシン</t>
    </rPh>
    <rPh sb="13" eb="15">
      <t>ユウケイ</t>
    </rPh>
    <rPh sb="15" eb="17">
      <t>コテイ</t>
    </rPh>
    <rPh sb="17" eb="19">
      <t>シサン</t>
    </rPh>
    <rPh sb="19" eb="21">
      <t>ゲンカ</t>
    </rPh>
    <rPh sb="21" eb="23">
      <t>ショウキャク</t>
    </rPh>
    <rPh sb="23" eb="24">
      <t>リツ</t>
    </rPh>
    <rPh sb="26" eb="28">
      <t>カンロ</t>
    </rPh>
    <rPh sb="28" eb="30">
      <t>ケイネン</t>
    </rPh>
    <rPh sb="30" eb="32">
      <t>ヒリツ</t>
    </rPh>
    <rPh sb="35" eb="37">
      <t>ゼンネン</t>
    </rPh>
    <rPh sb="37" eb="38">
      <t>ド</t>
    </rPh>
    <rPh sb="38" eb="40">
      <t>スウチ</t>
    </rPh>
    <rPh sb="39" eb="40">
      <t>チ</t>
    </rPh>
    <rPh sb="42" eb="44">
      <t>カイゼン</t>
    </rPh>
    <rPh sb="47" eb="49">
      <t>コンゴ</t>
    </rPh>
    <rPh sb="50" eb="53">
      <t>ケイカクテキ</t>
    </rPh>
    <rPh sb="54" eb="56">
      <t>カンロ</t>
    </rPh>
    <rPh sb="57" eb="59">
      <t>コウシン</t>
    </rPh>
    <rPh sb="60" eb="61">
      <t>ツト</t>
    </rPh>
    <rPh sb="63" eb="65">
      <t>カンロ</t>
    </rPh>
    <rPh sb="65" eb="67">
      <t>ケイネン</t>
    </rPh>
    <rPh sb="67" eb="69">
      <t>ヒリツ</t>
    </rPh>
    <rPh sb="70" eb="72">
      <t>コウジョウ</t>
    </rPh>
    <rPh sb="73" eb="7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</si>
</sst>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0.72</c:v>
                </c:pt>
                <c:pt idx="1">
                  <c:v>0.67</c:v>
                </c:pt>
                <c:pt idx="2">
                  <c:v>0.91</c:v>
                </c:pt>
                <c:pt idx="3">
                  <c:v>0.36</c:v>
                </c:pt>
                <c:pt idx="4">
                  <c:v>0.09</c:v>
                </c:pt>
              </c:numCache>
            </c:numRef>
          </c:val>
        </c:ser>
        <c:dLbls>
          <c:showLegendKey val="0"/>
          <c:showVal val="0"/>
          <c:showCatName val="0"/>
          <c:showSerName val="0"/>
          <c:showPercent val="0"/>
          <c:showBubbleSize val="0"/>
        </c:dLbls>
        <c:gapWidth val="150"/>
        <c:axId val="77455360"/>
        <c:axId val="774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77455360"/>
        <c:axId val="77457280"/>
      </c:lineChart>
      <c:dateAx>
        <c:axId val="77455360"/>
        <c:scaling>
          <c:orientation val="minMax"/>
        </c:scaling>
        <c:delete val="1"/>
        <c:axPos val="b"/>
        <c:numFmt formatCode="ge" sourceLinked="1"/>
        <c:majorTickMark val="none"/>
        <c:minorTickMark val="none"/>
        <c:tickLblPos val="none"/>
        <c:crossAx val="77457280"/>
        <c:crosses val="autoZero"/>
        <c:auto val="1"/>
        <c:lblOffset val="100"/>
        <c:baseTimeUnit val="years"/>
      </c:dateAx>
      <c:valAx>
        <c:axId val="774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68.92</c:v>
                </c:pt>
                <c:pt idx="1">
                  <c:v>67.66</c:v>
                </c:pt>
                <c:pt idx="2">
                  <c:v>67.05</c:v>
                </c:pt>
                <c:pt idx="3">
                  <c:v>64.72</c:v>
                </c:pt>
                <c:pt idx="4">
                  <c:v>64.430000000000007</c:v>
                </c:pt>
              </c:numCache>
            </c:numRef>
          </c:val>
        </c:ser>
        <c:dLbls>
          <c:showLegendKey val="0"/>
          <c:showVal val="0"/>
          <c:showCatName val="0"/>
          <c:showSerName val="0"/>
          <c:showPercent val="0"/>
          <c:showBubbleSize val="0"/>
        </c:dLbls>
        <c:gapWidth val="150"/>
        <c:axId val="77913088"/>
        <c:axId val="779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77913088"/>
        <c:axId val="77939840"/>
      </c:lineChart>
      <c:dateAx>
        <c:axId val="77913088"/>
        <c:scaling>
          <c:orientation val="minMax"/>
        </c:scaling>
        <c:delete val="1"/>
        <c:axPos val="b"/>
        <c:numFmt formatCode="ge" sourceLinked="1"/>
        <c:majorTickMark val="none"/>
        <c:minorTickMark val="none"/>
        <c:tickLblPos val="none"/>
        <c:crossAx val="77939840"/>
        <c:crosses val="autoZero"/>
        <c:auto val="1"/>
        <c:lblOffset val="100"/>
        <c:baseTimeUnit val="years"/>
      </c:dateAx>
      <c:valAx>
        <c:axId val="779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91.04</c:v>
                </c:pt>
                <c:pt idx="1">
                  <c:v>91.12</c:v>
                </c:pt>
                <c:pt idx="2">
                  <c:v>92.67</c:v>
                </c:pt>
                <c:pt idx="3">
                  <c:v>92.66</c:v>
                </c:pt>
                <c:pt idx="4">
                  <c:v>93.1</c:v>
                </c:pt>
              </c:numCache>
            </c:numRef>
          </c:val>
        </c:ser>
        <c:dLbls>
          <c:showLegendKey val="0"/>
          <c:showVal val="0"/>
          <c:showCatName val="0"/>
          <c:showSerName val="0"/>
          <c:showPercent val="0"/>
          <c:showBubbleSize val="0"/>
        </c:dLbls>
        <c:gapWidth val="150"/>
        <c:axId val="77961856"/>
        <c:axId val="779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77961856"/>
        <c:axId val="77972224"/>
      </c:lineChart>
      <c:dateAx>
        <c:axId val="77961856"/>
        <c:scaling>
          <c:orientation val="minMax"/>
        </c:scaling>
        <c:delete val="1"/>
        <c:axPos val="b"/>
        <c:numFmt formatCode="ge" sourceLinked="1"/>
        <c:majorTickMark val="none"/>
        <c:minorTickMark val="none"/>
        <c:tickLblPos val="none"/>
        <c:crossAx val="77972224"/>
        <c:crosses val="autoZero"/>
        <c:auto val="1"/>
        <c:lblOffset val="100"/>
        <c:baseTimeUnit val="years"/>
      </c:dateAx>
      <c:valAx>
        <c:axId val="779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99.59</c:v>
                </c:pt>
                <c:pt idx="1">
                  <c:v>103.35</c:v>
                </c:pt>
                <c:pt idx="2">
                  <c:v>101.77</c:v>
                </c:pt>
                <c:pt idx="3">
                  <c:v>106.92</c:v>
                </c:pt>
                <c:pt idx="4">
                  <c:v>113.58</c:v>
                </c:pt>
              </c:numCache>
            </c:numRef>
          </c:val>
        </c:ser>
        <c:dLbls>
          <c:showLegendKey val="0"/>
          <c:showVal val="0"/>
          <c:showCatName val="0"/>
          <c:showSerName val="0"/>
          <c:showPercent val="0"/>
          <c:showBubbleSize val="0"/>
        </c:dLbls>
        <c:gapWidth val="150"/>
        <c:axId val="77467008"/>
        <c:axId val="774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77467008"/>
        <c:axId val="77481472"/>
      </c:lineChart>
      <c:dateAx>
        <c:axId val="77467008"/>
        <c:scaling>
          <c:orientation val="minMax"/>
        </c:scaling>
        <c:delete val="1"/>
        <c:axPos val="b"/>
        <c:numFmt formatCode="ge" sourceLinked="1"/>
        <c:majorTickMark val="none"/>
        <c:minorTickMark val="none"/>
        <c:tickLblPos val="none"/>
        <c:crossAx val="77481472"/>
        <c:crosses val="autoZero"/>
        <c:auto val="1"/>
        <c:lblOffset val="100"/>
        <c:baseTimeUnit val="years"/>
      </c:dateAx>
      <c:valAx>
        <c:axId val="7748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4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45.86</c:v>
                </c:pt>
                <c:pt idx="1">
                  <c:v>47.42</c:v>
                </c:pt>
                <c:pt idx="2">
                  <c:v>48.93</c:v>
                </c:pt>
                <c:pt idx="3">
                  <c:v>50.93</c:v>
                </c:pt>
                <c:pt idx="4">
                  <c:v>49.07</c:v>
                </c:pt>
              </c:numCache>
            </c:numRef>
          </c:val>
        </c:ser>
        <c:dLbls>
          <c:showLegendKey val="0"/>
          <c:showVal val="0"/>
          <c:showCatName val="0"/>
          <c:showSerName val="0"/>
          <c:showPercent val="0"/>
          <c:showBubbleSize val="0"/>
        </c:dLbls>
        <c:gapWidth val="150"/>
        <c:axId val="77495296"/>
        <c:axId val="775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77495296"/>
        <c:axId val="77501568"/>
      </c:lineChart>
      <c:dateAx>
        <c:axId val="77495296"/>
        <c:scaling>
          <c:orientation val="minMax"/>
        </c:scaling>
        <c:delete val="1"/>
        <c:axPos val="b"/>
        <c:numFmt formatCode="ge" sourceLinked="1"/>
        <c:majorTickMark val="none"/>
        <c:minorTickMark val="none"/>
        <c:tickLblPos val="none"/>
        <c:crossAx val="77501568"/>
        <c:crosses val="autoZero"/>
        <c:auto val="1"/>
        <c:lblOffset val="100"/>
        <c:baseTimeUnit val="years"/>
      </c:dateAx>
      <c:valAx>
        <c:axId val="775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3.62</c:v>
                </c:pt>
                <c:pt idx="1">
                  <c:v>3.7</c:v>
                </c:pt>
                <c:pt idx="2">
                  <c:v>6.85</c:v>
                </c:pt>
                <c:pt idx="3">
                  <c:v>11.36</c:v>
                </c:pt>
                <c:pt idx="4">
                  <c:v>8.3699999999999992</c:v>
                </c:pt>
              </c:numCache>
            </c:numRef>
          </c:val>
        </c:ser>
        <c:dLbls>
          <c:showLegendKey val="0"/>
          <c:showVal val="0"/>
          <c:showCatName val="0"/>
          <c:showSerName val="0"/>
          <c:showPercent val="0"/>
          <c:showBubbleSize val="0"/>
        </c:dLbls>
        <c:gapWidth val="150"/>
        <c:axId val="77523584"/>
        <c:axId val="775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77523584"/>
        <c:axId val="77595392"/>
      </c:lineChart>
      <c:dateAx>
        <c:axId val="77523584"/>
        <c:scaling>
          <c:orientation val="minMax"/>
        </c:scaling>
        <c:delete val="1"/>
        <c:axPos val="b"/>
        <c:numFmt formatCode="ge" sourceLinked="1"/>
        <c:majorTickMark val="none"/>
        <c:minorTickMark val="none"/>
        <c:tickLblPos val="none"/>
        <c:crossAx val="77595392"/>
        <c:crosses val="autoZero"/>
        <c:auto val="1"/>
        <c:lblOffset val="100"/>
        <c:baseTimeUnit val="years"/>
      </c:dateAx>
      <c:valAx>
        <c:axId val="775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613312"/>
        <c:axId val="776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77613312"/>
        <c:axId val="77615488"/>
      </c:lineChart>
      <c:dateAx>
        <c:axId val="77613312"/>
        <c:scaling>
          <c:orientation val="minMax"/>
        </c:scaling>
        <c:delete val="1"/>
        <c:axPos val="b"/>
        <c:numFmt formatCode="ge" sourceLinked="1"/>
        <c:majorTickMark val="none"/>
        <c:minorTickMark val="none"/>
        <c:tickLblPos val="none"/>
        <c:crossAx val="77615488"/>
        <c:crosses val="autoZero"/>
        <c:auto val="1"/>
        <c:lblOffset val="100"/>
        <c:baseTimeUnit val="years"/>
      </c:dateAx>
      <c:valAx>
        <c:axId val="7761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6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604.66</c:v>
                </c:pt>
                <c:pt idx="1">
                  <c:v>425.67</c:v>
                </c:pt>
                <c:pt idx="2">
                  <c:v>390.6</c:v>
                </c:pt>
                <c:pt idx="3">
                  <c:v>287.08</c:v>
                </c:pt>
                <c:pt idx="4">
                  <c:v>321.58</c:v>
                </c:pt>
              </c:numCache>
            </c:numRef>
          </c:val>
        </c:ser>
        <c:dLbls>
          <c:showLegendKey val="0"/>
          <c:showVal val="0"/>
          <c:showCatName val="0"/>
          <c:showSerName val="0"/>
          <c:showPercent val="0"/>
          <c:showBubbleSize val="0"/>
        </c:dLbls>
        <c:gapWidth val="150"/>
        <c:axId val="77637888"/>
        <c:axId val="777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77637888"/>
        <c:axId val="77750656"/>
      </c:lineChart>
      <c:dateAx>
        <c:axId val="77637888"/>
        <c:scaling>
          <c:orientation val="minMax"/>
        </c:scaling>
        <c:delete val="1"/>
        <c:axPos val="b"/>
        <c:numFmt formatCode="ge" sourceLinked="1"/>
        <c:majorTickMark val="none"/>
        <c:minorTickMark val="none"/>
        <c:tickLblPos val="none"/>
        <c:crossAx val="77750656"/>
        <c:crosses val="autoZero"/>
        <c:auto val="1"/>
        <c:lblOffset val="100"/>
        <c:baseTimeUnit val="years"/>
      </c:dateAx>
      <c:valAx>
        <c:axId val="7775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6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217.61</c:v>
                </c:pt>
                <c:pt idx="1">
                  <c:v>222.46</c:v>
                </c:pt>
                <c:pt idx="2">
                  <c:v>222.7</c:v>
                </c:pt>
                <c:pt idx="3">
                  <c:v>233.44</c:v>
                </c:pt>
                <c:pt idx="4">
                  <c:v>250.39</c:v>
                </c:pt>
              </c:numCache>
            </c:numRef>
          </c:val>
        </c:ser>
        <c:dLbls>
          <c:showLegendKey val="0"/>
          <c:showVal val="0"/>
          <c:showCatName val="0"/>
          <c:showSerName val="0"/>
          <c:showPercent val="0"/>
          <c:showBubbleSize val="0"/>
        </c:dLbls>
        <c:gapWidth val="150"/>
        <c:axId val="77800576"/>
        <c:axId val="778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77800576"/>
        <c:axId val="77802496"/>
      </c:lineChart>
      <c:dateAx>
        <c:axId val="77800576"/>
        <c:scaling>
          <c:orientation val="minMax"/>
        </c:scaling>
        <c:delete val="1"/>
        <c:axPos val="b"/>
        <c:numFmt formatCode="ge" sourceLinked="1"/>
        <c:majorTickMark val="none"/>
        <c:minorTickMark val="none"/>
        <c:tickLblPos val="none"/>
        <c:crossAx val="77802496"/>
        <c:crosses val="autoZero"/>
        <c:auto val="1"/>
        <c:lblOffset val="100"/>
        <c:baseTimeUnit val="years"/>
      </c:dateAx>
      <c:valAx>
        <c:axId val="7780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8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94.15</c:v>
                </c:pt>
                <c:pt idx="1">
                  <c:v>97.93</c:v>
                </c:pt>
                <c:pt idx="2">
                  <c:v>96.86</c:v>
                </c:pt>
                <c:pt idx="3">
                  <c:v>102.64</c:v>
                </c:pt>
                <c:pt idx="4">
                  <c:v>108.16</c:v>
                </c:pt>
              </c:numCache>
            </c:numRef>
          </c:val>
        </c:ser>
        <c:dLbls>
          <c:showLegendKey val="0"/>
          <c:showVal val="0"/>
          <c:showCatName val="0"/>
          <c:showSerName val="0"/>
          <c:showPercent val="0"/>
          <c:showBubbleSize val="0"/>
        </c:dLbls>
        <c:gapWidth val="150"/>
        <c:axId val="77878016"/>
        <c:axId val="778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77878016"/>
        <c:axId val="77879936"/>
      </c:lineChart>
      <c:dateAx>
        <c:axId val="77878016"/>
        <c:scaling>
          <c:orientation val="minMax"/>
        </c:scaling>
        <c:delete val="1"/>
        <c:axPos val="b"/>
        <c:numFmt formatCode="ge" sourceLinked="1"/>
        <c:majorTickMark val="none"/>
        <c:minorTickMark val="none"/>
        <c:tickLblPos val="none"/>
        <c:crossAx val="77879936"/>
        <c:crosses val="autoZero"/>
        <c:auto val="1"/>
        <c:lblOffset val="100"/>
        <c:baseTimeUnit val="years"/>
      </c:dateAx>
      <c:valAx>
        <c:axId val="778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232.98</c:v>
                </c:pt>
                <c:pt idx="1">
                  <c:v>223.75</c:v>
                </c:pt>
                <c:pt idx="2">
                  <c:v>225.88</c:v>
                </c:pt>
                <c:pt idx="3">
                  <c:v>213.42</c:v>
                </c:pt>
                <c:pt idx="4">
                  <c:v>192.67</c:v>
                </c:pt>
              </c:numCache>
            </c:numRef>
          </c:val>
        </c:ser>
        <c:dLbls>
          <c:showLegendKey val="0"/>
          <c:showVal val="0"/>
          <c:showCatName val="0"/>
          <c:showSerName val="0"/>
          <c:showPercent val="0"/>
          <c:showBubbleSize val="0"/>
        </c:dLbls>
        <c:gapWidth val="150"/>
        <c:axId val="77892992"/>
        <c:axId val="779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77892992"/>
        <c:axId val="77903360"/>
      </c:lineChart>
      <c:dateAx>
        <c:axId val="77892992"/>
        <c:scaling>
          <c:orientation val="minMax"/>
        </c:scaling>
        <c:delete val="1"/>
        <c:axPos val="b"/>
        <c:numFmt formatCode="ge" sourceLinked="1"/>
        <c:majorTickMark val="none"/>
        <c:minorTickMark val="none"/>
        <c:tickLblPos val="none"/>
        <c:crossAx val="77903360"/>
        <c:crosses val="autoZero"/>
        <c:auto val="1"/>
        <c:lblOffset val="100"/>
        <c:baseTimeUnit val="years"/>
      </c:dateAx>
      <c:valAx>
        <c:axId val="779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110" zoomScaleNormal="11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長岡京市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80625</v>
      </c>
      <c r="AJ8" s="56"/>
      <c r="AK8" s="56"/>
      <c r="AL8" s="56"/>
      <c r="AM8" s="56"/>
      <c r="AN8" s="56"/>
      <c r="AO8" s="56"/>
      <c r="AP8" s="57"/>
      <c r="AQ8" s="47">
        <f>データ!R6</f>
        <v>19.170000000000002</v>
      </c>
      <c r="AR8" s="47"/>
      <c r="AS8" s="47"/>
      <c r="AT8" s="47"/>
      <c r="AU8" s="47"/>
      <c r="AV8" s="47"/>
      <c r="AW8" s="47"/>
      <c r="AX8" s="47"/>
      <c r="AY8" s="47">
        <f>データ!S6</f>
        <v>4205.79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60.56</v>
      </c>
      <c r="K10" s="47"/>
      <c r="L10" s="47"/>
      <c r="M10" s="47"/>
      <c r="N10" s="47"/>
      <c r="O10" s="47"/>
      <c r="P10" s="47"/>
      <c r="Q10" s="47"/>
      <c r="R10" s="47">
        <f>データ!O6</f>
        <v>100</v>
      </c>
      <c r="S10" s="47"/>
      <c r="T10" s="47"/>
      <c r="U10" s="47"/>
      <c r="V10" s="47"/>
      <c r="W10" s="47"/>
      <c r="X10" s="47"/>
      <c r="Y10" s="47"/>
      <c r="Z10" s="78">
        <f>データ!P6</f>
        <v>3142</v>
      </c>
      <c r="AA10" s="78"/>
      <c r="AB10" s="78"/>
      <c r="AC10" s="78"/>
      <c r="AD10" s="78"/>
      <c r="AE10" s="78"/>
      <c r="AF10" s="78"/>
      <c r="AG10" s="78"/>
      <c r="AH10" s="2"/>
      <c r="AI10" s="78">
        <f>データ!T6</f>
        <v>80491</v>
      </c>
      <c r="AJ10" s="78"/>
      <c r="AK10" s="78"/>
      <c r="AL10" s="78"/>
      <c r="AM10" s="78"/>
      <c r="AN10" s="78"/>
      <c r="AO10" s="78"/>
      <c r="AP10" s="78"/>
      <c r="AQ10" s="47">
        <f>データ!U6</f>
        <v>12.36</v>
      </c>
      <c r="AR10" s="47"/>
      <c r="AS10" s="47"/>
      <c r="AT10" s="47"/>
      <c r="AU10" s="47"/>
      <c r="AV10" s="47"/>
      <c r="AW10" s="47"/>
      <c r="AX10" s="47"/>
      <c r="AY10" s="47">
        <f>データ!V6</f>
        <v>6512.22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262099</v>
      </c>
      <c r="D6" s="31">
        <f t="shared" si="3"/>
        <v>46</v>
      </c>
      <c r="E6" s="31">
        <f t="shared" si="3"/>
        <v>1</v>
      </c>
      <c r="F6" s="31">
        <f t="shared" si="3"/>
        <v>0</v>
      </c>
      <c r="G6" s="31">
        <f t="shared" si="3"/>
        <v>1</v>
      </c>
      <c r="H6" s="31" t="str">
        <f t="shared" si="3"/>
        <v>京都府　長岡京市</v>
      </c>
      <c r="I6" s="31" t="str">
        <f t="shared" si="3"/>
        <v>法適用</v>
      </c>
      <c r="J6" s="31" t="str">
        <f t="shared" si="3"/>
        <v>水道事業</v>
      </c>
      <c r="K6" s="31" t="str">
        <f t="shared" si="3"/>
        <v>末端給水事業</v>
      </c>
      <c r="L6" s="31" t="str">
        <f t="shared" si="3"/>
        <v>A4</v>
      </c>
      <c r="M6" s="32" t="str">
        <f t="shared" si="3"/>
        <v>-</v>
      </c>
      <c r="N6" s="32">
        <f t="shared" si="3"/>
        <v>60.56</v>
      </c>
      <c r="O6" s="32">
        <f t="shared" si="3"/>
        <v>100</v>
      </c>
      <c r="P6" s="32">
        <f t="shared" si="3"/>
        <v>3142</v>
      </c>
      <c r="Q6" s="32">
        <f t="shared" si="3"/>
        <v>80625</v>
      </c>
      <c r="R6" s="32">
        <f t="shared" si="3"/>
        <v>19.170000000000002</v>
      </c>
      <c r="S6" s="32">
        <f t="shared" si="3"/>
        <v>4205.79</v>
      </c>
      <c r="T6" s="32">
        <f t="shared" si="3"/>
        <v>80491</v>
      </c>
      <c r="U6" s="32">
        <f t="shared" si="3"/>
        <v>12.36</v>
      </c>
      <c r="V6" s="32">
        <f t="shared" si="3"/>
        <v>6512.22</v>
      </c>
      <c r="W6" s="33">
        <f>IF(W7="",NA(),W7)</f>
        <v>99.59</v>
      </c>
      <c r="X6" s="33">
        <f t="shared" ref="X6:AF6" si="4">IF(X7="",NA(),X7)</f>
        <v>103.35</v>
      </c>
      <c r="Y6" s="33">
        <f t="shared" si="4"/>
        <v>101.77</v>
      </c>
      <c r="Z6" s="33">
        <f t="shared" si="4"/>
        <v>106.92</v>
      </c>
      <c r="AA6" s="33">
        <f t="shared" si="4"/>
        <v>113.58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604.66</v>
      </c>
      <c r="AT6" s="33">
        <f t="shared" ref="AT6:BB6" si="6">IF(AT7="",NA(),AT7)</f>
        <v>425.67</v>
      </c>
      <c r="AU6" s="33">
        <f t="shared" si="6"/>
        <v>390.6</v>
      </c>
      <c r="AV6" s="33">
        <f t="shared" si="6"/>
        <v>287.08</v>
      </c>
      <c r="AW6" s="33">
        <f t="shared" si="6"/>
        <v>321.58</v>
      </c>
      <c r="AX6" s="33">
        <f t="shared" si="6"/>
        <v>695.41</v>
      </c>
      <c r="AY6" s="33">
        <f t="shared" si="6"/>
        <v>701</v>
      </c>
      <c r="AZ6" s="33">
        <f t="shared" si="6"/>
        <v>739.59</v>
      </c>
      <c r="BA6" s="33">
        <f t="shared" si="6"/>
        <v>335.95</v>
      </c>
      <c r="BB6" s="33">
        <f t="shared" si="6"/>
        <v>346.59</v>
      </c>
      <c r="BC6" s="32" t="str">
        <f>IF(BC7="","",IF(BC7="-","【-】","【"&amp;SUBSTITUTE(TEXT(BC7,"#,##0.00"),"-","△")&amp;"】"))</f>
        <v>【262.74】</v>
      </c>
      <c r="BD6" s="33">
        <f>IF(BD7="",NA(),BD7)</f>
        <v>217.61</v>
      </c>
      <c r="BE6" s="33">
        <f t="shared" ref="BE6:BM6" si="7">IF(BE7="",NA(),BE7)</f>
        <v>222.46</v>
      </c>
      <c r="BF6" s="33">
        <f t="shared" si="7"/>
        <v>222.7</v>
      </c>
      <c r="BG6" s="33">
        <f t="shared" si="7"/>
        <v>233.44</v>
      </c>
      <c r="BH6" s="33">
        <f t="shared" si="7"/>
        <v>250.39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94.15</v>
      </c>
      <c r="BP6" s="33">
        <f t="shared" ref="BP6:BX6" si="8">IF(BP7="",NA(),BP7)</f>
        <v>97.93</v>
      </c>
      <c r="BQ6" s="33">
        <f t="shared" si="8"/>
        <v>96.86</v>
      </c>
      <c r="BR6" s="33">
        <f t="shared" si="8"/>
        <v>102.64</v>
      </c>
      <c r="BS6" s="33">
        <f t="shared" si="8"/>
        <v>108.16</v>
      </c>
      <c r="BT6" s="33">
        <f t="shared" si="8"/>
        <v>99.61</v>
      </c>
      <c r="BU6" s="33">
        <f t="shared" si="8"/>
        <v>100.27</v>
      </c>
      <c r="BV6" s="33">
        <f t="shared" si="8"/>
        <v>99.46</v>
      </c>
      <c r="BW6" s="33">
        <f t="shared" si="8"/>
        <v>105.21</v>
      </c>
      <c r="BX6" s="33">
        <f t="shared" si="8"/>
        <v>105.71</v>
      </c>
      <c r="BY6" s="32" t="str">
        <f>IF(BY7="","",IF(BY7="-","【-】","【"&amp;SUBSTITUTE(TEXT(BY7,"#,##0.00"),"-","△")&amp;"】"))</f>
        <v>【104.99】</v>
      </c>
      <c r="BZ6" s="33">
        <f>IF(BZ7="",NA(),BZ7)</f>
        <v>232.98</v>
      </c>
      <c r="CA6" s="33">
        <f t="shared" ref="CA6:CI6" si="9">IF(CA7="",NA(),CA7)</f>
        <v>223.75</v>
      </c>
      <c r="CB6" s="33">
        <f t="shared" si="9"/>
        <v>225.88</v>
      </c>
      <c r="CC6" s="33">
        <f t="shared" si="9"/>
        <v>213.42</v>
      </c>
      <c r="CD6" s="33">
        <f t="shared" si="9"/>
        <v>192.67</v>
      </c>
      <c r="CE6" s="33">
        <f t="shared" si="9"/>
        <v>169.59</v>
      </c>
      <c r="CF6" s="33">
        <f t="shared" si="9"/>
        <v>169.62</v>
      </c>
      <c r="CG6" s="33">
        <f t="shared" si="9"/>
        <v>171.78</v>
      </c>
      <c r="CH6" s="33">
        <f t="shared" si="9"/>
        <v>162.59</v>
      </c>
      <c r="CI6" s="33">
        <f t="shared" si="9"/>
        <v>162.15</v>
      </c>
      <c r="CJ6" s="32" t="str">
        <f>IF(CJ7="","",IF(CJ7="-","【-】","【"&amp;SUBSTITUTE(TEXT(CJ7,"#,##0.00"),"-","△")&amp;"】"))</f>
        <v>【163.72】</v>
      </c>
      <c r="CK6" s="33">
        <f>IF(CK7="",NA(),CK7)</f>
        <v>68.92</v>
      </c>
      <c r="CL6" s="33">
        <f t="shared" ref="CL6:CT6" si="10">IF(CL7="",NA(),CL7)</f>
        <v>67.66</v>
      </c>
      <c r="CM6" s="33">
        <f t="shared" si="10"/>
        <v>67.05</v>
      </c>
      <c r="CN6" s="33">
        <f t="shared" si="10"/>
        <v>64.72</v>
      </c>
      <c r="CO6" s="33">
        <f t="shared" si="10"/>
        <v>64.430000000000007</v>
      </c>
      <c r="CP6" s="33">
        <f t="shared" si="10"/>
        <v>60.04</v>
      </c>
      <c r="CQ6" s="33">
        <f t="shared" si="10"/>
        <v>59.88</v>
      </c>
      <c r="CR6" s="33">
        <f t="shared" si="10"/>
        <v>59.68</v>
      </c>
      <c r="CS6" s="33">
        <f t="shared" si="10"/>
        <v>59.17</v>
      </c>
      <c r="CT6" s="33">
        <f t="shared" si="10"/>
        <v>59.34</v>
      </c>
      <c r="CU6" s="32" t="str">
        <f>IF(CU7="","",IF(CU7="-","【-】","【"&amp;SUBSTITUTE(TEXT(CU7,"#,##0.00"),"-","△")&amp;"】"))</f>
        <v>【59.76】</v>
      </c>
      <c r="CV6" s="33">
        <f>IF(CV7="",NA(),CV7)</f>
        <v>91.04</v>
      </c>
      <c r="CW6" s="33">
        <f t="shared" ref="CW6:DE6" si="11">IF(CW7="",NA(),CW7)</f>
        <v>91.12</v>
      </c>
      <c r="CX6" s="33">
        <f t="shared" si="11"/>
        <v>92.67</v>
      </c>
      <c r="CY6" s="33">
        <f t="shared" si="11"/>
        <v>92.66</v>
      </c>
      <c r="CZ6" s="33">
        <f t="shared" si="11"/>
        <v>93.1</v>
      </c>
      <c r="DA6" s="33">
        <f t="shared" si="11"/>
        <v>87.33</v>
      </c>
      <c r="DB6" s="33">
        <f t="shared" si="11"/>
        <v>87.65</v>
      </c>
      <c r="DC6" s="33">
        <f t="shared" si="11"/>
        <v>87.63</v>
      </c>
      <c r="DD6" s="33">
        <f t="shared" si="11"/>
        <v>87.6</v>
      </c>
      <c r="DE6" s="33">
        <f t="shared" si="11"/>
        <v>87.74</v>
      </c>
      <c r="DF6" s="32" t="str">
        <f>IF(DF7="","",IF(DF7="-","【-】","【"&amp;SUBSTITUTE(TEXT(DF7,"#,##0.00"),"-","△")&amp;"】"))</f>
        <v>【89.95】</v>
      </c>
      <c r="DG6" s="33">
        <f>IF(DG7="",NA(),DG7)</f>
        <v>45.86</v>
      </c>
      <c r="DH6" s="33">
        <f t="shared" ref="DH6:DP6" si="12">IF(DH7="",NA(),DH7)</f>
        <v>47.42</v>
      </c>
      <c r="DI6" s="33">
        <f t="shared" si="12"/>
        <v>48.93</v>
      </c>
      <c r="DJ6" s="33">
        <f t="shared" si="12"/>
        <v>50.93</v>
      </c>
      <c r="DK6" s="33">
        <f t="shared" si="12"/>
        <v>49.07</v>
      </c>
      <c r="DL6" s="33">
        <f t="shared" si="12"/>
        <v>37.71</v>
      </c>
      <c r="DM6" s="33">
        <f t="shared" si="12"/>
        <v>38.69</v>
      </c>
      <c r="DN6" s="33">
        <f t="shared" si="12"/>
        <v>39.65</v>
      </c>
      <c r="DO6" s="33">
        <f t="shared" si="12"/>
        <v>45.25</v>
      </c>
      <c r="DP6" s="33">
        <f t="shared" si="12"/>
        <v>46.27</v>
      </c>
      <c r="DQ6" s="32" t="str">
        <f>IF(DQ7="","",IF(DQ7="-","【-】","【"&amp;SUBSTITUTE(TEXT(DQ7,"#,##0.00"),"-","△")&amp;"】"))</f>
        <v>【47.18】</v>
      </c>
      <c r="DR6" s="33">
        <f>IF(DR7="",NA(),DR7)</f>
        <v>3.62</v>
      </c>
      <c r="DS6" s="33">
        <f t="shared" ref="DS6:EA6" si="13">IF(DS7="",NA(),DS7)</f>
        <v>3.7</v>
      </c>
      <c r="DT6" s="33">
        <f t="shared" si="13"/>
        <v>6.85</v>
      </c>
      <c r="DU6" s="33">
        <f t="shared" si="13"/>
        <v>11.36</v>
      </c>
      <c r="DV6" s="33">
        <f t="shared" si="13"/>
        <v>8.3699999999999992</v>
      </c>
      <c r="DW6" s="33">
        <f t="shared" si="13"/>
        <v>7.67</v>
      </c>
      <c r="DX6" s="33">
        <f t="shared" si="13"/>
        <v>8.4</v>
      </c>
      <c r="DY6" s="33">
        <f t="shared" si="13"/>
        <v>9.7100000000000009</v>
      </c>
      <c r="DZ6" s="33">
        <f t="shared" si="13"/>
        <v>10.71</v>
      </c>
      <c r="EA6" s="33">
        <f t="shared" si="13"/>
        <v>10.93</v>
      </c>
      <c r="EB6" s="32" t="str">
        <f>IF(EB7="","",IF(EB7="-","【-】","【"&amp;SUBSTITUTE(TEXT(EB7,"#,##0.00"),"-","△")&amp;"】"))</f>
        <v>【13.18】</v>
      </c>
      <c r="EC6" s="33">
        <f>IF(EC7="",NA(),EC7)</f>
        <v>0.72</v>
      </c>
      <c r="ED6" s="33">
        <f t="shared" ref="ED6:EL6" si="14">IF(ED7="",NA(),ED7)</f>
        <v>0.67</v>
      </c>
      <c r="EE6" s="33">
        <f t="shared" si="14"/>
        <v>0.91</v>
      </c>
      <c r="EF6" s="33">
        <f t="shared" si="14"/>
        <v>0.36</v>
      </c>
      <c r="EG6" s="33">
        <f t="shared" si="14"/>
        <v>0.09</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262099</v>
      </c>
      <c r="D7" s="35">
        <v>46</v>
      </c>
      <c r="E7" s="35">
        <v>1</v>
      </c>
      <c r="F7" s="35">
        <v>0</v>
      </c>
      <c r="G7" s="35">
        <v>1</v>
      </c>
      <c r="H7" s="35" t="s">
        <v>93</v>
      </c>
      <c r="I7" s="35" t="s">
        <v>94</v>
      </c>
      <c r="J7" s="35" t="s">
        <v>95</v>
      </c>
      <c r="K7" s="35" t="s">
        <v>96</v>
      </c>
      <c r="L7" s="35" t="s">
        <v>97</v>
      </c>
      <c r="M7" s="36" t="s">
        <v>98</v>
      </c>
      <c r="N7" s="36">
        <v>60.56</v>
      </c>
      <c r="O7" s="36">
        <v>100</v>
      </c>
      <c r="P7" s="36">
        <v>3142</v>
      </c>
      <c r="Q7" s="36">
        <v>80625</v>
      </c>
      <c r="R7" s="36">
        <v>19.170000000000002</v>
      </c>
      <c r="S7" s="36">
        <v>4205.79</v>
      </c>
      <c r="T7" s="36">
        <v>80491</v>
      </c>
      <c r="U7" s="36">
        <v>12.36</v>
      </c>
      <c r="V7" s="36">
        <v>6512.22</v>
      </c>
      <c r="W7" s="36">
        <v>99.59</v>
      </c>
      <c r="X7" s="36">
        <v>103.35</v>
      </c>
      <c r="Y7" s="36">
        <v>101.77</v>
      </c>
      <c r="Z7" s="36">
        <v>106.92</v>
      </c>
      <c r="AA7" s="36">
        <v>113.58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604.66</v>
      </c>
      <c r="AT7" s="36">
        <v>425.67</v>
      </c>
      <c r="AU7" s="36">
        <v>390.6</v>
      </c>
      <c r="AV7" s="36">
        <v>287.08</v>
      </c>
      <c r="AW7" s="36">
        <v>321.58</v>
      </c>
      <c r="AX7" s="36">
        <v>695.41</v>
      </c>
      <c r="AY7" s="36">
        <v>701</v>
      </c>
      <c r="AZ7" s="36">
        <v>739.59</v>
      </c>
      <c r="BA7" s="36">
        <v>335.95</v>
      </c>
      <c r="BB7" s="36">
        <v>346.59</v>
      </c>
      <c r="BC7" s="36">
        <v>262.74</v>
      </c>
      <c r="BD7" s="36">
        <v>217.61</v>
      </c>
      <c r="BE7" s="36">
        <v>222.46</v>
      </c>
      <c r="BF7" s="36">
        <v>222.7</v>
      </c>
      <c r="BG7" s="36">
        <v>233.44</v>
      </c>
      <c r="BH7" s="36">
        <v>250.39</v>
      </c>
      <c r="BI7" s="36">
        <v>343.45</v>
      </c>
      <c r="BJ7" s="36">
        <v>330.99</v>
      </c>
      <c r="BK7" s="36">
        <v>324.08999999999997</v>
      </c>
      <c r="BL7" s="36">
        <v>319.82</v>
      </c>
      <c r="BM7" s="36">
        <v>312.02999999999997</v>
      </c>
      <c r="BN7" s="36">
        <v>276.38</v>
      </c>
      <c r="BO7" s="36">
        <v>94.15</v>
      </c>
      <c r="BP7" s="36">
        <v>97.93</v>
      </c>
      <c r="BQ7" s="36">
        <v>96.86</v>
      </c>
      <c r="BR7" s="36">
        <v>102.64</v>
      </c>
      <c r="BS7" s="36">
        <v>108.16</v>
      </c>
      <c r="BT7" s="36">
        <v>99.61</v>
      </c>
      <c r="BU7" s="36">
        <v>100.27</v>
      </c>
      <c r="BV7" s="36">
        <v>99.46</v>
      </c>
      <c r="BW7" s="36">
        <v>105.21</v>
      </c>
      <c r="BX7" s="36">
        <v>105.71</v>
      </c>
      <c r="BY7" s="36">
        <v>104.99</v>
      </c>
      <c r="BZ7" s="36">
        <v>232.98</v>
      </c>
      <c r="CA7" s="36">
        <v>223.75</v>
      </c>
      <c r="CB7" s="36">
        <v>225.88</v>
      </c>
      <c r="CC7" s="36">
        <v>213.42</v>
      </c>
      <c r="CD7" s="36">
        <v>192.67</v>
      </c>
      <c r="CE7" s="36">
        <v>169.59</v>
      </c>
      <c r="CF7" s="36">
        <v>169.62</v>
      </c>
      <c r="CG7" s="36">
        <v>171.78</v>
      </c>
      <c r="CH7" s="36">
        <v>162.59</v>
      </c>
      <c r="CI7" s="36">
        <v>162.15</v>
      </c>
      <c r="CJ7" s="36">
        <v>163.72</v>
      </c>
      <c r="CK7" s="36">
        <v>68.92</v>
      </c>
      <c r="CL7" s="36">
        <v>67.66</v>
      </c>
      <c r="CM7" s="36">
        <v>67.05</v>
      </c>
      <c r="CN7" s="36">
        <v>64.72</v>
      </c>
      <c r="CO7" s="36">
        <v>64.430000000000007</v>
      </c>
      <c r="CP7" s="36">
        <v>60.04</v>
      </c>
      <c r="CQ7" s="36">
        <v>59.88</v>
      </c>
      <c r="CR7" s="36">
        <v>59.68</v>
      </c>
      <c r="CS7" s="36">
        <v>59.17</v>
      </c>
      <c r="CT7" s="36">
        <v>59.34</v>
      </c>
      <c r="CU7" s="36">
        <v>59.76</v>
      </c>
      <c r="CV7" s="36">
        <v>91.04</v>
      </c>
      <c r="CW7" s="36">
        <v>91.12</v>
      </c>
      <c r="CX7" s="36">
        <v>92.67</v>
      </c>
      <c r="CY7" s="36">
        <v>92.66</v>
      </c>
      <c r="CZ7" s="36">
        <v>93.1</v>
      </c>
      <c r="DA7" s="36">
        <v>87.33</v>
      </c>
      <c r="DB7" s="36">
        <v>87.65</v>
      </c>
      <c r="DC7" s="36">
        <v>87.63</v>
      </c>
      <c r="DD7" s="36">
        <v>87.6</v>
      </c>
      <c r="DE7" s="36">
        <v>87.74</v>
      </c>
      <c r="DF7" s="36">
        <v>89.95</v>
      </c>
      <c r="DG7" s="36">
        <v>45.86</v>
      </c>
      <c r="DH7" s="36">
        <v>47.42</v>
      </c>
      <c r="DI7" s="36">
        <v>48.93</v>
      </c>
      <c r="DJ7" s="36">
        <v>50.93</v>
      </c>
      <c r="DK7" s="36">
        <v>49.07</v>
      </c>
      <c r="DL7" s="36">
        <v>37.71</v>
      </c>
      <c r="DM7" s="36">
        <v>38.69</v>
      </c>
      <c r="DN7" s="36">
        <v>39.65</v>
      </c>
      <c r="DO7" s="36">
        <v>45.25</v>
      </c>
      <c r="DP7" s="36">
        <v>46.27</v>
      </c>
      <c r="DQ7" s="36">
        <v>47.18</v>
      </c>
      <c r="DR7" s="36">
        <v>3.62</v>
      </c>
      <c r="DS7" s="36">
        <v>3.7</v>
      </c>
      <c r="DT7" s="36">
        <v>6.85</v>
      </c>
      <c r="DU7" s="36">
        <v>11.36</v>
      </c>
      <c r="DV7" s="36">
        <v>8.3699999999999992</v>
      </c>
      <c r="DW7" s="36">
        <v>7.67</v>
      </c>
      <c r="DX7" s="36">
        <v>8.4</v>
      </c>
      <c r="DY7" s="36">
        <v>9.7100000000000009</v>
      </c>
      <c r="DZ7" s="36">
        <v>10.71</v>
      </c>
      <c r="EA7" s="36">
        <v>10.93</v>
      </c>
      <c r="EB7" s="36">
        <v>13.18</v>
      </c>
      <c r="EC7" s="36">
        <v>0.72</v>
      </c>
      <c r="ED7" s="36">
        <v>0.67</v>
      </c>
      <c r="EE7" s="36">
        <v>0.91</v>
      </c>
      <c r="EF7" s="36">
        <v>0.36</v>
      </c>
      <c r="EG7" s="36">
        <v>0.09</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2017-02-10T01:37:09Z</cp:lastPrinted>
  <dcterms:created xsi:type="dcterms:W3CDTF">2017-02-01T08:44:15Z</dcterms:created>
  <dcterms:modified xsi:type="dcterms:W3CDTF">2017-02-16T10:49:02Z</dcterms:modified>
</cp:coreProperties>
</file>