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382\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O6" i="5"/>
  <c r="P10" i="4" s="1"/>
  <c r="N6" i="5"/>
  <c r="I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10" i="4"/>
  <c r="AL8" i="4"/>
  <c r="I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<sst xmlns="http://schemas.openxmlformats.org/spreadsheetml/2006/main" count="232" uniqueCount="111">
  <si>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</si>
  <si>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</si>
  <si>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</si>
  <si>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</si>
  <si>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</si>
  <si>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</si>
  <si>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</si>
  <si>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</si>
  <si>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</si>
  <si>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</si>
  <si>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</si>
  <si>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</si>
  <si>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</si>
  <si>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</si>
  <si>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</si>
  <si>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</si>
  <si>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</si>
  <si>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</si>
  <si>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</si>
  <si>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</si>
  <si>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</si>
  <si>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</si>
  <si>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</si>
  <si>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</si>
  <si>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</si>
  <si>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</si>
  <si>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</si>
  <si>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</si>
  <si>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</si>
  <si>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</si>
  <si>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</si>
  <si>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</si>
  <si>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</si>
  <si>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</si>
  <si>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</si>
  <si>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</si>
  <si>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</si>
  <si>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</si>
  <si>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</si>
  <si>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</si>
  <si>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</si>
  <si>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</si>
  <si>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</si>
  <si>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</si>
  <si>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</si>
  <si>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</si>
  <si>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</si>
  <si>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</si>
  <si>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</si>
  <si>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</si>
  <si>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</si>
  <si>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</si>
  <si>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</si>
  <si>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</si>
  <si>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</si>
  <si>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</si>
  <si>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</si>
  <si>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</si>
  <si>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</si>
  <si>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</si>
  <si>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</si>
  <si>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</si>
  <si>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</si>
  <si>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</si>
  <si>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</si>
  <si>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</si>
  <si>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</si>
  <si>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</si>
  <si>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</si>
  <si>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</si>
  <si>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</si>
  <si>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</si>
  <si>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</si>
  <si>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</si>
  <si>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</si>
  <si>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</si>
  <si>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</si>
  <si>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</si>
  <si>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</si>
  <si>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</si>
  <si>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</si>
  <si>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</si>
  <si>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</si>
  <si>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</si>
  <si>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</si>
  <si>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</si>
  <si>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</si>
  <si>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</si>
  <si>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</si>
  <si>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</si>
  <si>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</si>
  <si>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</si>
  <si>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</si>
  <si>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</si>
  <si>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</si>
  <si>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</si>
  <si>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</si>
  <si>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</si>
  <si>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</si>
  <si>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</si>
  <si>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</si>
  <si>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</si>
  <si>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</si>
  <si>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</si>
  <si>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</si>
  <si>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</si>
  <si>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</si>
  <si>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</si>
  <si>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⑤経費回収率は汚水処理原価が類似団体平均値の約2倍となっており、経費回収率が低水準となっています。原因は、低額な使用料による高額な汚水処理に係る資本費にあると考えられます。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247" eb="249">
      <t>ルイジ</t>
    </rPh>
    <rPh sb="249" eb="251">
      <t>ダンタイ</t>
    </rPh>
    <rPh sb="251" eb="254">
      <t>ヘイキンチ</t>
    </rPh>
    <rPh sb="255" eb="256">
      <t>ヤク</t>
    </rPh>
    <rPh sb="259" eb="260">
      <t>バイ</t>
    </rPh>
    <rPh sb="275" eb="277">
      <t>テキセイ</t>
    </rPh>
    <rPh sb="318" eb="320">
      <t>モンダイ</t>
    </rPh>
    <rPh sb="323" eb="324">
      <t>カンガ</t>
    </rPh>
    <phoneticPr fontId="4"/>
  </si>
  <si>
    <t xml:space="preserve">本市の特定地域生活排水処理事業の経営は厳しい状態であると認識しています。特に、経費回収率が類似団体平均値の約半分と極めて低水準となっていますが、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0" eb="1">
      <t>ホン</t>
    </rPh>
    <rPh sb="3" eb="5">
      <t>トクテイ</t>
    </rPh>
    <rPh sb="5" eb="7">
      <t>チイキ</t>
    </rPh>
    <rPh sb="7" eb="9">
      <t>セイカツ</t>
    </rPh>
    <rPh sb="9" eb="11">
      <t>ハイスイ</t>
    </rPh>
    <rPh sb="11" eb="13">
      <t>ショリ</t>
    </rPh>
    <rPh sb="170" eb="173">
      <t>テキセイカ</t>
    </rPh>
    <rPh sb="202" eb="203">
      <t>ウエ</t>
    </rPh>
    <phoneticPr fontId="4"/>
  </si>
  <si>
    <t>機械装置・浄化槽本体の老朽化による修繕が多く、今後もさらに増えていくことが見込まれるため、老朽化対策に取り組む必要があります。</t>
    <rPh sb="0" eb="2">
      <t>キカイ</t>
    </rPh>
    <rPh sb="2" eb="4">
      <t>ソウチ</t>
    </rPh>
    <rPh sb="5" eb="8">
      <t>ジョウカソウ</t>
    </rPh>
    <rPh sb="8" eb="10">
      <t>ホンタイ</t>
    </rPh>
    <rPh sb="11" eb="14">
      <t>ロウキュウカ</t>
    </rPh>
    <rPh sb="17" eb="19">
      <t>シュウゼン</t>
    </rPh>
    <rPh sb="20" eb="21">
      <t>オオ</t>
    </rPh>
    <rPh sb="23" eb="25">
      <t>コンゴ</t>
    </rPh>
    <rPh sb="29" eb="30">
      <t>フ</t>
    </rPh>
    <rPh sb="37" eb="39">
      <t>ミコ</t>
    </rPh>
    <rPh sb="45" eb="48">
      <t>ロウキュウカ</t>
    </rPh>
    <rPh sb="48" eb="50">
      <t>タイサク</t>
    </rPh>
    <rPh sb="51" eb="52">
      <t>ト</t>
    </rPh>
    <rPh sb="53" eb="54">
      <t>ク</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</si>
</sst>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150272"/>
        <c:axId val="16715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150272"/>
        <c:axId val="167150664"/>
      </c:lineChart>
      <c:dateAx>
        <c:axId val="167150272"/>
        <c:scaling>
          <c:orientation val="minMax"/>
        </c:scaling>
        <c:delete val="1"/>
        <c:axPos val="b"/>
        <c:numFmt formatCode="ge" sourceLinked="1"/>
        <c:majorTickMark val="none"/>
        <c:minorTickMark val="none"/>
        <c:tickLblPos val="none"/>
        <c:crossAx val="167150664"/>
        <c:crosses val="autoZero"/>
        <c:auto val="1"/>
        <c:lblOffset val="100"/>
        <c:baseTimeUnit val="years"/>
      </c:dateAx>
      <c:valAx>
        <c:axId val="16715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5751888"/>
        <c:axId val="24575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45751888"/>
        <c:axId val="245752280"/>
      </c:lineChart>
      <c:dateAx>
        <c:axId val="245751888"/>
        <c:scaling>
          <c:orientation val="minMax"/>
        </c:scaling>
        <c:delete val="1"/>
        <c:axPos val="b"/>
        <c:numFmt formatCode="ge" sourceLinked="1"/>
        <c:majorTickMark val="none"/>
        <c:minorTickMark val="none"/>
        <c:tickLblPos val="none"/>
        <c:crossAx val="245752280"/>
        <c:crosses val="autoZero"/>
        <c:auto val="1"/>
        <c:lblOffset val="100"/>
        <c:baseTimeUnit val="years"/>
      </c:dateAx>
      <c:valAx>
        <c:axId val="24575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5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5753456"/>
        <c:axId val="24554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45753456"/>
        <c:axId val="245548104"/>
      </c:lineChart>
      <c:dateAx>
        <c:axId val="245753456"/>
        <c:scaling>
          <c:orientation val="minMax"/>
        </c:scaling>
        <c:delete val="1"/>
        <c:axPos val="b"/>
        <c:numFmt formatCode="ge" sourceLinked="1"/>
        <c:majorTickMark val="none"/>
        <c:minorTickMark val="none"/>
        <c:tickLblPos val="none"/>
        <c:crossAx val="245548104"/>
        <c:crosses val="autoZero"/>
        <c:auto val="1"/>
        <c:lblOffset val="100"/>
        <c:baseTimeUnit val="years"/>
      </c:dateAx>
      <c:valAx>
        <c:axId val="2455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103.04</c:v>
                </c:pt>
                <c:pt idx="1">
                  <c:v>102.58</c:v>
                </c:pt>
                <c:pt idx="2">
                  <c:v>97.87</c:v>
                </c:pt>
                <c:pt idx="3">
                  <c:v>97.28</c:v>
                </c:pt>
                <c:pt idx="4">
                  <c:v>96.87</c:v>
                </c:pt>
              </c:numCache>
            </c:numRef>
          </c:val>
        </c:ser>
        <c:dLbls>
          <c:showLegendKey val="0"/>
          <c:showVal val="0"/>
          <c:showCatName val="0"/>
          <c:showSerName val="0"/>
          <c:showPercent val="0"/>
          <c:showBubbleSize val="0"/>
        </c:dLbls>
        <c:gapWidth val="150"/>
        <c:axId val="167151840"/>
        <c:axId val="16715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51840"/>
        <c:axId val="167152232"/>
      </c:lineChart>
      <c:dateAx>
        <c:axId val="167151840"/>
        <c:scaling>
          <c:orientation val="minMax"/>
        </c:scaling>
        <c:delete val="1"/>
        <c:axPos val="b"/>
        <c:numFmt formatCode="ge" sourceLinked="1"/>
        <c:majorTickMark val="none"/>
        <c:minorTickMark val="none"/>
        <c:tickLblPos val="none"/>
        <c:crossAx val="167152232"/>
        <c:crosses val="autoZero"/>
        <c:auto val="1"/>
        <c:lblOffset val="100"/>
        <c:baseTimeUnit val="years"/>
      </c:dateAx>
      <c:valAx>
        <c:axId val="16715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544576"/>
        <c:axId val="24554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544576"/>
        <c:axId val="245544968"/>
      </c:lineChart>
      <c:dateAx>
        <c:axId val="245544576"/>
        <c:scaling>
          <c:orientation val="minMax"/>
        </c:scaling>
        <c:delete val="1"/>
        <c:axPos val="b"/>
        <c:numFmt formatCode="ge" sourceLinked="1"/>
        <c:majorTickMark val="none"/>
        <c:minorTickMark val="none"/>
        <c:tickLblPos val="none"/>
        <c:crossAx val="245544968"/>
        <c:crosses val="autoZero"/>
        <c:auto val="1"/>
        <c:lblOffset val="100"/>
        <c:baseTimeUnit val="years"/>
      </c:dateAx>
      <c:valAx>
        <c:axId val="2455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546144"/>
        <c:axId val="24554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546144"/>
        <c:axId val="245546536"/>
      </c:lineChart>
      <c:dateAx>
        <c:axId val="245546144"/>
        <c:scaling>
          <c:orientation val="minMax"/>
        </c:scaling>
        <c:delete val="1"/>
        <c:axPos val="b"/>
        <c:numFmt formatCode="ge" sourceLinked="1"/>
        <c:majorTickMark val="none"/>
        <c:minorTickMark val="none"/>
        <c:tickLblPos val="none"/>
        <c:crossAx val="245546536"/>
        <c:crosses val="autoZero"/>
        <c:auto val="1"/>
        <c:lblOffset val="100"/>
        <c:baseTimeUnit val="years"/>
      </c:dateAx>
      <c:valAx>
        <c:axId val="24554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612296"/>
        <c:axId val="2456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12296"/>
        <c:axId val="245612688"/>
      </c:lineChart>
      <c:dateAx>
        <c:axId val="245612296"/>
        <c:scaling>
          <c:orientation val="minMax"/>
        </c:scaling>
        <c:delete val="1"/>
        <c:axPos val="b"/>
        <c:numFmt formatCode="ge" sourceLinked="1"/>
        <c:majorTickMark val="none"/>
        <c:minorTickMark val="none"/>
        <c:tickLblPos val="none"/>
        <c:crossAx val="245612688"/>
        <c:crosses val="autoZero"/>
        <c:auto val="1"/>
        <c:lblOffset val="100"/>
        <c:baseTimeUnit val="years"/>
      </c:dateAx>
      <c:valAx>
        <c:axId val="2456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924632"/>
        <c:axId val="2459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924632"/>
        <c:axId val="245925024"/>
      </c:lineChart>
      <c:dateAx>
        <c:axId val="245924632"/>
        <c:scaling>
          <c:orientation val="minMax"/>
        </c:scaling>
        <c:delete val="1"/>
        <c:axPos val="b"/>
        <c:numFmt formatCode="ge" sourceLinked="1"/>
        <c:majorTickMark val="none"/>
        <c:minorTickMark val="none"/>
        <c:tickLblPos val="none"/>
        <c:crossAx val="245925024"/>
        <c:crosses val="autoZero"/>
        <c:auto val="1"/>
        <c:lblOffset val="100"/>
        <c:baseTimeUnit val="years"/>
      </c:dateAx>
      <c:valAx>
        <c:axId val="2459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2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626.76</c:v>
                </c:pt>
                <c:pt idx="3" formatCode="#,##0.00;&quot;△&quot;#,##0.00;&quot;-&quot;">
                  <c:v>611.14</c:v>
                </c:pt>
                <c:pt idx="4" formatCode="#,##0.00;&quot;△&quot;#,##0.00;&quot;-&quot;">
                  <c:v>625.32000000000005</c:v>
                </c:pt>
              </c:numCache>
            </c:numRef>
          </c:val>
        </c:ser>
        <c:dLbls>
          <c:showLegendKey val="0"/>
          <c:showVal val="0"/>
          <c:showCatName val="0"/>
          <c:showSerName val="0"/>
          <c:showPercent val="0"/>
          <c:showBubbleSize val="0"/>
        </c:dLbls>
        <c:gapWidth val="150"/>
        <c:axId val="245926200"/>
        <c:axId val="245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45926200"/>
        <c:axId val="245926592"/>
      </c:lineChart>
      <c:dateAx>
        <c:axId val="245926200"/>
        <c:scaling>
          <c:orientation val="minMax"/>
        </c:scaling>
        <c:delete val="1"/>
        <c:axPos val="b"/>
        <c:numFmt formatCode="ge" sourceLinked="1"/>
        <c:majorTickMark val="none"/>
        <c:minorTickMark val="none"/>
        <c:tickLblPos val="none"/>
        <c:crossAx val="245926592"/>
        <c:crosses val="autoZero"/>
        <c:auto val="1"/>
        <c:lblOffset val="100"/>
        <c:baseTimeUnit val="years"/>
      </c:dateAx>
      <c:valAx>
        <c:axId val="245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32.42</c:v>
                </c:pt>
                <c:pt idx="1">
                  <c:v>34.68</c:v>
                </c:pt>
                <c:pt idx="2">
                  <c:v>34.729999999999997</c:v>
                </c:pt>
                <c:pt idx="3">
                  <c:v>34.06</c:v>
                </c:pt>
                <c:pt idx="4">
                  <c:v>32.79</c:v>
                </c:pt>
              </c:numCache>
            </c:numRef>
          </c:val>
        </c:ser>
        <c:dLbls>
          <c:showLegendKey val="0"/>
          <c:showVal val="0"/>
          <c:showCatName val="0"/>
          <c:showSerName val="0"/>
          <c:showPercent val="0"/>
          <c:showBubbleSize val="0"/>
        </c:dLbls>
        <c:gapWidth val="150"/>
        <c:axId val="245749928"/>
        <c:axId val="24575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45749928"/>
        <c:axId val="245750320"/>
      </c:lineChart>
      <c:dateAx>
        <c:axId val="245749928"/>
        <c:scaling>
          <c:orientation val="minMax"/>
        </c:scaling>
        <c:delete val="1"/>
        <c:axPos val="b"/>
        <c:numFmt formatCode="ge" sourceLinked="1"/>
        <c:majorTickMark val="none"/>
        <c:minorTickMark val="none"/>
        <c:tickLblPos val="none"/>
        <c:crossAx val="245750320"/>
        <c:crosses val="autoZero"/>
        <c:auto val="1"/>
        <c:lblOffset val="100"/>
        <c:baseTimeUnit val="years"/>
      </c:dateAx>
      <c:valAx>
        <c:axId val="24575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395.83</c:v>
                </c:pt>
                <c:pt idx="1">
                  <c:v>408.52</c:v>
                </c:pt>
                <c:pt idx="2">
                  <c:v>408.95</c:v>
                </c:pt>
                <c:pt idx="3">
                  <c:v>427.81</c:v>
                </c:pt>
                <c:pt idx="4">
                  <c:v>444.73</c:v>
                </c:pt>
              </c:numCache>
            </c:numRef>
          </c:val>
        </c:ser>
        <c:dLbls>
          <c:showLegendKey val="0"/>
          <c:showVal val="0"/>
          <c:showCatName val="0"/>
          <c:showSerName val="0"/>
          <c:showPercent val="0"/>
          <c:showBubbleSize val="0"/>
        </c:dLbls>
        <c:gapWidth val="150"/>
        <c:axId val="245611904"/>
        <c:axId val="24561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45611904"/>
        <c:axId val="245611512"/>
      </c:lineChart>
      <c:dateAx>
        <c:axId val="245611904"/>
        <c:scaling>
          <c:orientation val="minMax"/>
        </c:scaling>
        <c:delete val="1"/>
        <c:axPos val="b"/>
        <c:numFmt formatCode="ge" sourceLinked="1"/>
        <c:majorTickMark val="none"/>
        <c:minorTickMark val="none"/>
        <c:tickLblPos val="none"/>
        <c:crossAx val="245611512"/>
        <c:crosses val="autoZero"/>
        <c:auto val="1"/>
        <c:lblOffset val="100"/>
        <c:baseTimeUnit val="years"/>
      </c:dateAx>
      <c:valAx>
        <c:axId val="2456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34949</v>
      </c>
      <c r="AM8" s="47"/>
      <c r="AN8" s="47"/>
      <c r="AO8" s="47"/>
      <c r="AP8" s="47"/>
      <c r="AQ8" s="47"/>
      <c r="AR8" s="47"/>
      <c r="AS8" s="47"/>
      <c r="AT8" s="43">
        <f>データ!S6</f>
        <v>347.1</v>
      </c>
      <c r="AU8" s="43"/>
      <c r="AV8" s="43"/>
      <c r="AW8" s="43"/>
      <c r="AX8" s="43"/>
      <c r="AY8" s="43"/>
      <c r="AZ8" s="43"/>
      <c r="BA8" s="43"/>
      <c r="BB8" s="43">
        <f>データ!T6</f>
        <v>100.69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9.73</v>
      </c>
      <c r="Q10" s="43"/>
      <c r="R10" s="43"/>
      <c r="S10" s="43"/>
      <c r="T10" s="43"/>
      <c r="U10" s="43"/>
      <c r="V10" s="43"/>
      <c r="W10" s="43">
        <f>データ!P6</f>
        <v>100</v>
      </c>
      <c r="X10" s="43"/>
      <c r="Y10" s="43"/>
      <c r="Z10" s="43"/>
      <c r="AA10" s="43"/>
      <c r="AB10" s="43"/>
      <c r="AC10" s="43"/>
      <c r="AD10" s="47">
        <f>データ!Q6</f>
        <v>2945</v>
      </c>
      <c r="AE10" s="47"/>
      <c r="AF10" s="47"/>
      <c r="AG10" s="47"/>
      <c r="AH10" s="47"/>
      <c r="AI10" s="47"/>
      <c r="AJ10" s="47"/>
      <c r="AK10" s="2"/>
      <c r="AL10" s="47">
        <f>データ!U6</f>
        <v>3377</v>
      </c>
      <c r="AM10" s="47"/>
      <c r="AN10" s="47"/>
      <c r="AO10" s="47"/>
      <c r="AP10" s="47"/>
      <c r="AQ10" s="47"/>
      <c r="AR10" s="47"/>
      <c r="AS10" s="47"/>
      <c r="AT10" s="43">
        <f>データ!V6</f>
        <v>0.62</v>
      </c>
      <c r="AU10" s="43"/>
      <c r="AV10" s="43"/>
      <c r="AW10" s="43"/>
      <c r="AX10" s="43"/>
      <c r="AY10" s="43"/>
      <c r="AZ10" s="43"/>
      <c r="BA10" s="43"/>
      <c r="BB10" s="43">
        <f>データ!W6</f>
        <v>5446.77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18</v>
      </c>
      <c r="F6" s="31">
        <f t="shared" si="3"/>
        <v>0</v>
      </c>
      <c r="G6" s="31">
        <f t="shared" si="3"/>
        <v>0</v>
      </c>
      <c r="H6" s="31" t="str">
        <f t="shared" si="3"/>
        <v>京都府　綾部市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9.73</v>
      </c>
      <c r="P6" s="32">
        <f t="shared" si="3"/>
        <v>100</v>
      </c>
      <c r="Q6" s="32">
        <f t="shared" si="3"/>
        <v>2945</v>
      </c>
      <c r="R6" s="32">
        <f t="shared" si="3"/>
        <v>34949</v>
      </c>
      <c r="S6" s="32">
        <f t="shared" si="3"/>
        <v>347.1</v>
      </c>
      <c r="T6" s="32">
        <f t="shared" si="3"/>
        <v>100.69</v>
      </c>
      <c r="U6" s="32">
        <f t="shared" si="3"/>
        <v>3377</v>
      </c>
      <c r="V6" s="32">
        <f t="shared" si="3"/>
        <v>0.62</v>
      </c>
      <c r="W6" s="32">
        <f t="shared" si="3"/>
        <v>5446.77</v>
      </c>
      <c r="X6" s="33">
        <f>IF(X7="",NA(),X7)</f>
        <v>103.04</v>
      </c>
      <c r="Y6" s="33">
        <f t="shared" ref="Y6:AG6" si="4">IF(Y7="",NA(),Y7)</f>
        <v>102.58</v>
      </c>
      <c r="Z6" s="33">
        <f t="shared" si="4"/>
        <v>97.87</v>
      </c>
      <c r="AA6" s="33">
        <f t="shared" si="4"/>
        <v>97.28</v>
      </c>
      <c r="AB6" s="33">
        <f t="shared" si="4"/>
        <v>96.87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626.76</v>
      </c>
      <c r="BH6" s="33">
        <f t="shared" si="7"/>
        <v>611.14</v>
      </c>
      <c r="BI6" s="33">
        <f t="shared" si="7"/>
        <v>625.32000000000005</v>
      </c>
      <c r="BJ6" s="33">
        <f t="shared" si="7"/>
        <v>421.01</v>
      </c>
      <c r="BK6" s="33">
        <f t="shared" si="7"/>
        <v>430.64</v>
      </c>
      <c r="BL6" s="33">
        <f t="shared" si="7"/>
        <v>446.63</v>
      </c>
      <c r="BM6" s="33">
        <f t="shared" si="7"/>
        <v>416.91</v>
      </c>
      <c r="BN6" s="33">
        <f t="shared" si="7"/>
        <v>392.19</v>
      </c>
      <c r="BO6" s="32" t="str">
        <f>IF(BO7="","",IF(BO7="-","【-】","【"&amp;SUBSTITUTE(TEXT(BO7,"#,##0.00"),"-","△")&amp;"】"))</f>
        <v>【345.93】</v>
      </c>
      <c r="BP6" s="33">
        <f>IF(BP7="",NA(),BP7)</f>
        <v>32.42</v>
      </c>
      <c r="BQ6" s="33">
        <f t="shared" ref="BQ6:BY6" si="8">IF(BQ7="",NA(),BQ7)</f>
        <v>34.68</v>
      </c>
      <c r="BR6" s="33">
        <f t="shared" si="8"/>
        <v>34.729999999999997</v>
      </c>
      <c r="BS6" s="33">
        <f t="shared" si="8"/>
        <v>34.06</v>
      </c>
      <c r="BT6" s="33">
        <f t="shared" si="8"/>
        <v>32.79</v>
      </c>
      <c r="BU6" s="33">
        <f t="shared" si="8"/>
        <v>58.98</v>
      </c>
      <c r="BV6" s="33">
        <f t="shared" si="8"/>
        <v>58.78</v>
      </c>
      <c r="BW6" s="33">
        <f t="shared" si="8"/>
        <v>58.53</v>
      </c>
      <c r="BX6" s="33">
        <f t="shared" si="8"/>
        <v>57.93</v>
      </c>
      <c r="BY6" s="33">
        <f t="shared" si="8"/>
        <v>57.03</v>
      </c>
      <c r="BZ6" s="32" t="str">
        <f>IF(BZ7="","",IF(BZ7="-","【-】","【"&amp;SUBSTITUTE(TEXT(BZ7,"#,##0.00"),"-","△")&amp;"】"))</f>
        <v>【59.44】</v>
      </c>
      <c r="CA6" s="33">
        <f>IF(CA7="",NA(),CA7)</f>
        <v>395.83</v>
      </c>
      <c r="CB6" s="33">
        <f t="shared" ref="CB6:CJ6" si="9">IF(CB7="",NA(),CB7)</f>
        <v>408.52</v>
      </c>
      <c r="CC6" s="33">
        <f t="shared" si="9"/>
        <v>408.95</v>
      </c>
      <c r="CD6" s="33">
        <f t="shared" si="9"/>
        <v>427.81</v>
      </c>
      <c r="CE6" s="33">
        <f t="shared" si="9"/>
        <v>444.73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262030</v>
      </c>
      <c r="D7" s="35">
        <v>47</v>
      </c>
      <c r="E7" s="35">
        <v>18</v>
      </c>
      <c r="F7" s="35">
        <v>0</v>
      </c>
      <c r="G7" s="35">
        <v>0</v>
      </c>
      <c r="H7" s="35" t="s">
        <v>96</v>
      </c>
      <c r="I7" s="35" t="s">
        <v>97</v>
      </c>
      <c r="J7" s="35" t="s">
        <v>98</v>
      </c>
      <c r="K7" s="35" t="s">
        <v>99</v>
      </c>
      <c r="L7" s="35" t="s">
        <v>100</v>
      </c>
      <c r="M7" s="36" t="s">
        <v>101</v>
      </c>
      <c r="N7" s="36" t="s">
        <v>102</v>
      </c>
      <c r="O7" s="36">
        <v>9.73</v>
      </c>
      <c r="P7" s="36">
        <v>100</v>
      </c>
      <c r="Q7" s="36">
        <v>2945</v>
      </c>
      <c r="R7" s="36">
        <v>34949</v>
      </c>
      <c r="S7" s="36">
        <v>347.1</v>
      </c>
      <c r="T7" s="36">
        <v>100.69</v>
      </c>
      <c r="U7" s="36">
        <v>3377</v>
      </c>
      <c r="V7" s="36">
        <v>0.62</v>
      </c>
      <c r="W7" s="36">
        <v>5446.77</v>
      </c>
      <c r="X7" s="36">
        <v>103.04</v>
      </c>
      <c r="Y7" s="36">
        <v>102.58</v>
      </c>
      <c r="Z7" s="36">
        <v>97.87</v>
      </c>
      <c r="AA7" s="36">
        <v>97.28</v>
      </c>
      <c r="AB7" s="36">
        <v>96.87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626.76</v>
      </c>
      <c r="BH7" s="36">
        <v>611.14</v>
      </c>
      <c r="BI7" s="36">
        <v>625.32000000000005</v>
      </c>
      <c r="BJ7" s="36">
        <v>421.01</v>
      </c>
      <c r="BK7" s="36">
        <v>430.64</v>
      </c>
      <c r="BL7" s="36">
        <v>446.63</v>
      </c>
      <c r="BM7" s="36">
        <v>416.91</v>
      </c>
      <c r="BN7" s="36">
        <v>392.19</v>
      </c>
      <c r="BO7" s="36">
        <v>345.93</v>
      </c>
      <c r="BP7" s="36">
        <v>32.42</v>
      </c>
      <c r="BQ7" s="36">
        <v>34.68</v>
      </c>
      <c r="BR7" s="36">
        <v>34.729999999999997</v>
      </c>
      <c r="BS7" s="36">
        <v>34.06</v>
      </c>
      <c r="BT7" s="36">
        <v>32.79</v>
      </c>
      <c r="BU7" s="36">
        <v>58.98</v>
      </c>
      <c r="BV7" s="36">
        <v>58.78</v>
      </c>
      <c r="BW7" s="36">
        <v>58.53</v>
      </c>
      <c r="BX7" s="36">
        <v>57.93</v>
      </c>
      <c r="BY7" s="36">
        <v>57.03</v>
      </c>
      <c r="BZ7" s="36">
        <v>59.44</v>
      </c>
      <c r="CA7" s="36">
        <v>395.83</v>
      </c>
      <c r="CB7" s="36">
        <v>408.52</v>
      </c>
      <c r="CC7" s="36">
        <v>408.95</v>
      </c>
      <c r="CD7" s="36">
        <v>427.81</v>
      </c>
      <c r="CE7" s="36">
        <v>444.73</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浩子</cp:lastModifiedBy>
  <cp:lastPrinted>2017-02-14T05:40:18Z</cp:lastPrinted>
  <dcterms:created xsi:type="dcterms:W3CDTF">2017-02-08T03:23:25Z</dcterms:created>
  <dcterms:modified xsi:type="dcterms:W3CDTF">2017-02-17T00:22:43Z</dcterms:modified>
  <cp:category/>
</cp:coreProperties>
</file>