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<sst xmlns="http://schemas.openxmlformats.org/spreadsheetml/2006/main" count="221" uniqueCount="111">
  <si>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</si>
  <si>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</si>
  <si>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</si>
  <si>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</si>
  <si>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</si>
  <si>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</si>
  <si>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</si>
  <si>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</si>
  <si>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</si>
  <si>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</si>
  <si>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</si>
  <si>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</si>
  <si>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</si>
  <si>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</si>
  <si>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</si>
  <si>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</si>
  <si>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</si>
  <si>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</si>
  <si>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</si>
  <si>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</si>
  <si>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</si>
  <si>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</si>
  <si>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</si>
  <si>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</si>
  <si>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</si>
  <si>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</si>
  <si>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</si>
  <si>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</si>
  <si>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</si>
  <si>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</si>
  <si>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</si>
  <si>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</si>
  <si>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</si>
  <si>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</si>
  <si>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</si>
  <si>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</si>
  <si>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</si>
  <si>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</si>
  <si>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</si>
  <si>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</si>
  <si>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</si>
  <si>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</si>
  <si>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</si>
  <si>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</si>
  <si>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</si>
  <si>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</si>
  <si>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</si>
  <si>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</si>
  <si>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</si>
  <si>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</si>
  <si>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</si>
  <si>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</si>
  <si>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</si>
  <si>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</si>
  <si>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</si>
  <si>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</si>
  <si>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</si>
  <si>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</si>
  <si>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</si>
  <si>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</si>
  <si>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</si>
  <si>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</si>
  <si>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</si>
  <si>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</si>
  <si>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</si>
  <si>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</si>
  <si>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</si>
  <si>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</si>
  <si>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</si>
  <si>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</si>
  <si>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</si>
  <si>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</si>
  <si>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</si>
  <si>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</si>
  <si>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</si>
  <si>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</si>
  <si>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</si>
  <si>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</si>
  <si>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</si>
  <si>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</si>
  <si>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</si>
  <si>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</si>
  <si>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</si>
  <si>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</si>
  <si>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</si>
  <si>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</si>
  <si>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</si>
  <si>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</si>
  <si>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</si>
  <si>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</si>
  <si>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</si>
  <si>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</si>
  <si>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</si>
  <si>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</si>
  <si>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</si>
  <si>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</si>
  <si>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福知山市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</si>
  <si>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</si>
  <si>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</si>
  <si>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</si>
  <si>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</si>
  <si>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</si>
  <si>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</si>
  <si>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</si>
  <si>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</si>
  <si>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</si>
  <si>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</si>
  <si>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</si>
  <si>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①総費用に地方債償還金を加えた額が、使用料収入及び一般会計からの繰入金等の総収益で賄われていないという現状にある。今後も人口減少に伴う使用料収入の減少が懸念される。
④管渠等の整備を完了していることから、事業規模に占める企業債残高は類似団体と比較し、低い数値で推移している。今後は耐用年数の短い機械設備等を中心に計画的な更新を行う予定である。
⑤人口減少に伴う使用料収入の減少に伴い、汚水処理費を使用料で賄えない状況が続いている。今後は適正な使用料収入の確保と維持管理費等の経費の削減が課題となっている。</t>
    </r>
    <r>
      <rPr>
        <sz val="11"/>
        <color rgb="FFFF0000"/>
        <rFont val="ＭＳ ゴシック"/>
        <family val="3"/>
        <charset val="128"/>
      </rPr>
      <t xml:space="preserve">
</t>
    </r>
    <r>
      <rPr>
        <sz val="11"/>
        <color theme="1"/>
        <rFont val="ＭＳ ゴシック"/>
        <family val="3"/>
        <charset val="128"/>
      </rPr>
      <t>⑥有収水量1ｍ3あたりの汚水処理に要した費用は、年間有収水量の減少に伴って増加傾向にある。今後は、維持管理費等の削減が課題となっている。</t>
    </r>
    <r>
      <rPr>
        <sz val="11"/>
        <color rgb="FFFF0000"/>
        <rFont val="ＭＳ ゴシック"/>
        <family val="3"/>
        <charset val="128"/>
      </rPr>
      <t xml:space="preserve">
</t>
    </r>
    <r>
      <rPr>
        <sz val="11"/>
        <color theme="1"/>
        <rFont val="ＭＳ ゴシック"/>
        <family val="3"/>
        <charset val="128"/>
      </rPr>
      <t>⑦人口減少に伴い、処理水量が減少傾向にあり、類似団体より低い数値で推移しているが施設の統合事業にも着手しており施設利用の改善・向上を図る予定である。</t>
    </r>
    <r>
      <rPr>
        <sz val="11"/>
        <color rgb="FFFF0000"/>
        <rFont val="ＭＳ ゴシック"/>
        <family val="3"/>
        <charset val="128"/>
      </rPr>
      <t xml:space="preserve">
</t>
    </r>
    <r>
      <rPr>
        <sz val="11"/>
        <color theme="1"/>
        <rFont val="ＭＳ ゴシック"/>
        <family val="3"/>
        <charset val="128"/>
      </rPr>
      <t>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t>
    </r>
    <rPh sb="57" eb="59">
      <t>コンゴ</t>
    </rPh>
    <rPh sb="76" eb="78">
      <t>ケネン</t>
    </rPh>
    <rPh sb="84" eb="86">
      <t>カンキョ</t>
    </rPh>
    <rPh sb="86" eb="87">
      <t>トウ</t>
    </rPh>
    <rPh sb="88" eb="90">
      <t>セイビ</t>
    </rPh>
    <rPh sb="91" eb="93">
      <t>カンリョウ</t>
    </rPh>
    <rPh sb="102" eb="104">
      <t>ジギョウ</t>
    </rPh>
    <rPh sb="104" eb="106">
      <t>キボ</t>
    </rPh>
    <rPh sb="107" eb="108">
      <t>シ</t>
    </rPh>
    <rPh sb="110" eb="113">
      <t>キギョウサイ</t>
    </rPh>
    <rPh sb="113" eb="115">
      <t>ザンダカ</t>
    </rPh>
    <rPh sb="137" eb="139">
      <t>コンゴ</t>
    </rPh>
    <rPh sb="140" eb="142">
      <t>タイヨウ</t>
    </rPh>
    <rPh sb="142" eb="144">
      <t>ネンスウ</t>
    </rPh>
    <rPh sb="145" eb="146">
      <t>ミジカ</t>
    </rPh>
    <rPh sb="147" eb="149">
      <t>キカイ</t>
    </rPh>
    <rPh sb="149" eb="151">
      <t>セツビ</t>
    </rPh>
    <rPh sb="151" eb="152">
      <t>トウ</t>
    </rPh>
    <rPh sb="153" eb="155">
      <t>チュウシン</t>
    </rPh>
    <rPh sb="156" eb="159">
      <t>ケイカクテキ</t>
    </rPh>
    <rPh sb="160" eb="162">
      <t>コウシン</t>
    </rPh>
    <rPh sb="163" eb="164">
      <t>オコナ</t>
    </rPh>
    <rPh sb="165" eb="167">
      <t>ヨテイ</t>
    </rPh>
    <rPh sb="173" eb="175">
      <t>ジンコウ</t>
    </rPh>
    <rPh sb="175" eb="177">
      <t>ゲンショウ</t>
    </rPh>
    <rPh sb="178" eb="179">
      <t>トモナ</t>
    </rPh>
    <rPh sb="180" eb="183">
      <t>シヨウリョウ</t>
    </rPh>
    <rPh sb="183" eb="185">
      <t>シュウニュウ</t>
    </rPh>
    <rPh sb="186" eb="188">
      <t>ゲンショウ</t>
    </rPh>
    <rPh sb="189" eb="190">
      <t>トモナ</t>
    </rPh>
    <rPh sb="192" eb="194">
      <t>オスイ</t>
    </rPh>
    <rPh sb="194" eb="197">
      <t>ショリヒ</t>
    </rPh>
    <rPh sb="198" eb="201">
      <t>シヨウリョウ</t>
    </rPh>
    <rPh sb="202" eb="203">
      <t>マカナ</t>
    </rPh>
    <rPh sb="206" eb="208">
      <t>ジョウキョウ</t>
    </rPh>
    <rPh sb="209" eb="210">
      <t>ツヅ</t>
    </rPh>
    <rPh sb="215" eb="217">
      <t>コンゴ</t>
    </rPh>
    <rPh sb="218" eb="220">
      <t>テキセイ</t>
    </rPh>
    <rPh sb="221" eb="224">
      <t>シヨウリョウ</t>
    </rPh>
    <rPh sb="224" eb="226">
      <t>シュウニュウ</t>
    </rPh>
    <rPh sb="227" eb="229">
      <t>カクホ</t>
    </rPh>
    <rPh sb="230" eb="232">
      <t>イジ</t>
    </rPh>
    <rPh sb="232" eb="235">
      <t>カンリヒ</t>
    </rPh>
    <rPh sb="235" eb="236">
      <t>トウ</t>
    </rPh>
    <rPh sb="237" eb="239">
      <t>ケイヒ</t>
    </rPh>
    <rPh sb="240" eb="242">
      <t>サクゲン</t>
    </rPh>
    <rPh sb="243" eb="245">
      <t>カダイ</t>
    </rPh>
    <rPh sb="298" eb="300">
      <t>コンゴ</t>
    </rPh>
    <rPh sb="302" eb="304">
      <t>イジ</t>
    </rPh>
    <rPh sb="304" eb="307">
      <t>カンリヒ</t>
    </rPh>
    <rPh sb="307" eb="308">
      <t>トウ</t>
    </rPh>
    <rPh sb="309" eb="311">
      <t>サクゲン</t>
    </rPh>
    <rPh sb="312" eb="314">
      <t>カダイ</t>
    </rPh>
    <rPh sb="323" eb="325">
      <t>ジンコウ</t>
    </rPh>
    <rPh sb="325" eb="327">
      <t>ゲンショウ</t>
    </rPh>
    <rPh sb="328" eb="329">
      <t>トモナ</t>
    </rPh>
    <rPh sb="331" eb="333">
      <t>ショリ</t>
    </rPh>
    <rPh sb="333" eb="335">
      <t>スイリョウ</t>
    </rPh>
    <rPh sb="336" eb="338">
      <t>ゲンショウ</t>
    </rPh>
    <rPh sb="338" eb="340">
      <t>ケイコウ</t>
    </rPh>
    <rPh sb="362" eb="364">
      <t>シセツ</t>
    </rPh>
    <rPh sb="365" eb="367">
      <t>トウゴウ</t>
    </rPh>
    <rPh sb="367" eb="369">
      <t>ジギョウ</t>
    </rPh>
    <rPh sb="371" eb="373">
      <t>チャクシュ</t>
    </rPh>
    <rPh sb="377" eb="379">
      <t>シセツ</t>
    </rPh>
    <rPh sb="379" eb="381">
      <t>リヨウ</t>
    </rPh>
    <rPh sb="382" eb="384">
      <t>カイゼン</t>
    </rPh>
    <rPh sb="385" eb="387">
      <t>コウジョウ</t>
    </rPh>
    <rPh sb="388" eb="389">
      <t>ハカ</t>
    </rPh>
    <rPh sb="390" eb="392">
      <t>ヨテイ</t>
    </rPh>
    <phoneticPr fontId="4"/>
  </si>
  <si>
    <t>　当市農業集落排水施設事業については、整備を完了し維持管理を行っている状況である。20の処理施設が広域に点在し、維持管理費が大きく、また、施設規模が小さく有収水量も低いため、汚水処理原価が高い傾向にある。使用料収入のみでは維持管理経費を賄えられていない現状があり、安定した財源の確保、維持管理費の低減を図る必要がある。
　今後は、平成28年度から平成29年度にかけて、三河地区を北有路地区に、今西中地区を額田地区に施設統合を行い、三河・今西中汚水処理場をそれぞれ廃止することにより事業効率の向上を図る。</t>
    <rPh sb="49" eb="51">
      <t>コウイキ</t>
    </rPh>
    <phoneticPr fontId="4"/>
  </si>
  <si>
    <t>③管渠の整備は完了している。
整備完了からの経過年数が浅く、法定耐用年数が経過するまで期間があるため、管渠施設の老朽化度合は低い。</t>
    <rPh sb="15" eb="17">
      <t>セイビ</t>
    </rPh>
    <rPh sb="17" eb="19">
      <t>カンリョウ</t>
    </rPh>
    <rPh sb="22" eb="24">
      <t>ケイカ</t>
    </rPh>
    <rPh sb="24" eb="26">
      <t>ネンスウ</t>
    </rPh>
    <rPh sb="27" eb="28">
      <t>アサ</t>
    </rPh>
    <rPh sb="51" eb="52">
      <t>カン</t>
    </rPh>
    <rPh sb="52" eb="53">
      <t>キョ</t>
    </rPh>
    <rPh sb="53" eb="55">
      <t>シセツ</t>
    </rPh>
    <rPh sb="56" eb="59">
      <t>ロウキュウカ</t>
    </rPh>
    <rPh sb="59" eb="60">
      <t>ド</t>
    </rPh>
    <rPh sb="60" eb="61">
      <t>ア</t>
    </rPh>
    <rPh sb="62" eb="63">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</si>
</sst>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0.02</c:v>
                </c:pt>
                <c:pt idx="1">
                  <c:v>0.1</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195881216"/>
        <c:axId val="1964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195881216"/>
        <c:axId val="196497792"/>
      </c:lineChart>
      <c:dateAx>
        <c:axId val="195881216"/>
        <c:scaling>
          <c:orientation val="minMax"/>
        </c:scaling>
        <c:delete val="1"/>
        <c:axPos val="b"/>
        <c:numFmt formatCode="ge" sourceLinked="1"/>
        <c:majorTickMark val="none"/>
        <c:minorTickMark val="none"/>
        <c:tickLblPos val="none"/>
        <c:crossAx val="196497792"/>
        <c:crosses val="autoZero"/>
        <c:auto val="1"/>
        <c:lblOffset val="100"/>
        <c:baseTimeUnit val="years"/>
      </c:dateAx>
      <c:valAx>
        <c:axId val="1964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55.38</c:v>
                </c:pt>
                <c:pt idx="1">
                  <c:v>49.91</c:v>
                </c:pt>
                <c:pt idx="2">
                  <c:v>47.69</c:v>
                </c:pt>
                <c:pt idx="3">
                  <c:v>48.62</c:v>
                </c:pt>
                <c:pt idx="4">
                  <c:v>46.76</c:v>
                </c:pt>
              </c:numCache>
            </c:numRef>
          </c:val>
        </c:ser>
        <c:dLbls>
          <c:showLegendKey val="0"/>
          <c:showVal val="0"/>
          <c:showCatName val="0"/>
          <c:showSerName val="0"/>
          <c:showPercent val="0"/>
          <c:showBubbleSize val="0"/>
        </c:dLbls>
        <c:gapWidth val="150"/>
        <c:axId val="197081728"/>
        <c:axId val="1971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60.63</c:v>
                </c:pt>
                <c:pt idx="3">
                  <c:v>58.47</c:v>
                </c:pt>
                <c:pt idx="4">
                  <c:v>57.3</c:v>
                </c:pt>
              </c:numCache>
            </c:numRef>
          </c:val>
          <c:smooth val="0"/>
        </c:ser>
        <c:dLbls>
          <c:showLegendKey val="0"/>
          <c:showVal val="0"/>
          <c:showCatName val="0"/>
          <c:showSerName val="0"/>
          <c:showPercent val="0"/>
          <c:showBubbleSize val="0"/>
        </c:dLbls>
        <c:marker val="1"/>
        <c:smooth val="0"/>
        <c:axId val="197081728"/>
        <c:axId val="197108480"/>
      </c:lineChart>
      <c:dateAx>
        <c:axId val="197081728"/>
        <c:scaling>
          <c:orientation val="minMax"/>
        </c:scaling>
        <c:delete val="1"/>
        <c:axPos val="b"/>
        <c:numFmt formatCode="ge" sourceLinked="1"/>
        <c:majorTickMark val="none"/>
        <c:minorTickMark val="none"/>
        <c:tickLblPos val="none"/>
        <c:crossAx val="197108480"/>
        <c:crosses val="autoZero"/>
        <c:auto val="1"/>
        <c:lblOffset val="100"/>
        <c:baseTimeUnit val="years"/>
      </c:dateAx>
      <c:valAx>
        <c:axId val="1971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96.32</c:v>
                </c:pt>
                <c:pt idx="1">
                  <c:v>95.24</c:v>
                </c:pt>
                <c:pt idx="2">
                  <c:v>94.95</c:v>
                </c:pt>
                <c:pt idx="3">
                  <c:v>94.8</c:v>
                </c:pt>
                <c:pt idx="4">
                  <c:v>95.63</c:v>
                </c:pt>
              </c:numCache>
            </c:numRef>
          </c:val>
        </c:ser>
        <c:dLbls>
          <c:showLegendKey val="0"/>
          <c:showVal val="0"/>
          <c:showCatName val="0"/>
          <c:showSerName val="0"/>
          <c:showPercent val="0"/>
          <c:showBubbleSize val="0"/>
        </c:dLbls>
        <c:gapWidth val="150"/>
        <c:axId val="197142784"/>
        <c:axId val="1971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88.66</c:v>
                </c:pt>
                <c:pt idx="3">
                  <c:v>88.58</c:v>
                </c:pt>
                <c:pt idx="4">
                  <c:v>89.43</c:v>
                </c:pt>
              </c:numCache>
            </c:numRef>
          </c:val>
          <c:smooth val="0"/>
        </c:ser>
        <c:dLbls>
          <c:showLegendKey val="0"/>
          <c:showVal val="0"/>
          <c:showCatName val="0"/>
          <c:showSerName val="0"/>
          <c:showPercent val="0"/>
          <c:showBubbleSize val="0"/>
        </c:dLbls>
        <c:marker val="1"/>
        <c:smooth val="0"/>
        <c:axId val="197142784"/>
        <c:axId val="197144960"/>
      </c:lineChart>
      <c:dateAx>
        <c:axId val="197142784"/>
        <c:scaling>
          <c:orientation val="minMax"/>
        </c:scaling>
        <c:delete val="1"/>
        <c:axPos val="b"/>
        <c:numFmt formatCode="ge" sourceLinked="1"/>
        <c:majorTickMark val="none"/>
        <c:minorTickMark val="none"/>
        <c:tickLblPos val="none"/>
        <c:crossAx val="197144960"/>
        <c:crosses val="autoZero"/>
        <c:auto val="1"/>
        <c:lblOffset val="100"/>
        <c:baseTimeUnit val="years"/>
      </c:dateAx>
      <c:valAx>
        <c:axId val="1971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56.29</c:v>
                </c:pt>
                <c:pt idx="1">
                  <c:v>53.47</c:v>
                </c:pt>
                <c:pt idx="2">
                  <c:v>54.28</c:v>
                </c:pt>
                <c:pt idx="3">
                  <c:v>54.91</c:v>
                </c:pt>
                <c:pt idx="4">
                  <c:v>54.72</c:v>
                </c:pt>
              </c:numCache>
            </c:numRef>
          </c:val>
        </c:ser>
        <c:dLbls>
          <c:showLegendKey val="0"/>
          <c:showVal val="0"/>
          <c:showCatName val="0"/>
          <c:showSerName val="0"/>
          <c:showPercent val="0"/>
          <c:showBubbleSize val="0"/>
        </c:dLbls>
        <c:gapWidth val="150"/>
        <c:axId val="196519808"/>
        <c:axId val="1965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19808"/>
        <c:axId val="196534272"/>
      </c:lineChart>
      <c:dateAx>
        <c:axId val="196519808"/>
        <c:scaling>
          <c:orientation val="minMax"/>
        </c:scaling>
        <c:delete val="1"/>
        <c:axPos val="b"/>
        <c:numFmt formatCode="ge" sourceLinked="1"/>
        <c:majorTickMark val="none"/>
        <c:minorTickMark val="none"/>
        <c:tickLblPos val="none"/>
        <c:crossAx val="196534272"/>
        <c:crosses val="autoZero"/>
        <c:auto val="1"/>
        <c:lblOffset val="100"/>
        <c:baseTimeUnit val="years"/>
      </c:dateAx>
      <c:valAx>
        <c:axId val="1965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695552"/>
        <c:axId val="1966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695552"/>
        <c:axId val="196697472"/>
      </c:lineChart>
      <c:dateAx>
        <c:axId val="196695552"/>
        <c:scaling>
          <c:orientation val="minMax"/>
        </c:scaling>
        <c:delete val="1"/>
        <c:axPos val="b"/>
        <c:numFmt formatCode="ge" sourceLinked="1"/>
        <c:majorTickMark val="none"/>
        <c:minorTickMark val="none"/>
        <c:tickLblPos val="none"/>
        <c:crossAx val="196697472"/>
        <c:crosses val="autoZero"/>
        <c:auto val="1"/>
        <c:lblOffset val="100"/>
        <c:baseTimeUnit val="years"/>
      </c:dateAx>
      <c:valAx>
        <c:axId val="1966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732032"/>
        <c:axId val="1967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32032"/>
        <c:axId val="196733952"/>
      </c:lineChart>
      <c:dateAx>
        <c:axId val="196732032"/>
        <c:scaling>
          <c:orientation val="minMax"/>
        </c:scaling>
        <c:delete val="1"/>
        <c:axPos val="b"/>
        <c:numFmt formatCode="ge" sourceLinked="1"/>
        <c:majorTickMark val="none"/>
        <c:minorTickMark val="none"/>
        <c:tickLblPos val="none"/>
        <c:crossAx val="196733952"/>
        <c:crosses val="autoZero"/>
        <c:auto val="1"/>
        <c:lblOffset val="100"/>
        <c:baseTimeUnit val="years"/>
      </c:dateAx>
      <c:valAx>
        <c:axId val="1967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844160"/>
        <c:axId val="1968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44160"/>
        <c:axId val="196854528"/>
      </c:lineChart>
      <c:dateAx>
        <c:axId val="196844160"/>
        <c:scaling>
          <c:orientation val="minMax"/>
        </c:scaling>
        <c:delete val="1"/>
        <c:axPos val="b"/>
        <c:numFmt formatCode="ge" sourceLinked="1"/>
        <c:majorTickMark val="none"/>
        <c:minorTickMark val="none"/>
        <c:tickLblPos val="none"/>
        <c:crossAx val="196854528"/>
        <c:crosses val="autoZero"/>
        <c:auto val="1"/>
        <c:lblOffset val="100"/>
        <c:baseTimeUnit val="years"/>
      </c:dateAx>
      <c:valAx>
        <c:axId val="1968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893312"/>
        <c:axId val="1969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893312"/>
        <c:axId val="196903680"/>
      </c:lineChart>
      <c:dateAx>
        <c:axId val="196893312"/>
        <c:scaling>
          <c:orientation val="minMax"/>
        </c:scaling>
        <c:delete val="1"/>
        <c:axPos val="b"/>
        <c:numFmt formatCode="ge" sourceLinked="1"/>
        <c:majorTickMark val="none"/>
        <c:minorTickMark val="none"/>
        <c:tickLblPos val="none"/>
        <c:crossAx val="196903680"/>
        <c:crosses val="autoZero"/>
        <c:auto val="1"/>
        <c:lblOffset val="100"/>
        <c:baseTimeUnit val="years"/>
      </c:dateAx>
      <c:valAx>
        <c:axId val="1969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171.39</c:v>
                </c:pt>
                <c:pt idx="1">
                  <c:v>860.29</c:v>
                </c:pt>
                <c:pt idx="2">
                  <c:v>380.48</c:v>
                </c:pt>
                <c:pt idx="3">
                  <c:v>507.32</c:v>
                </c:pt>
                <c:pt idx="4">
                  <c:v>253.95</c:v>
                </c:pt>
              </c:numCache>
            </c:numRef>
          </c:val>
        </c:ser>
        <c:dLbls>
          <c:showLegendKey val="0"/>
          <c:showVal val="0"/>
          <c:showCatName val="0"/>
          <c:showSerName val="0"/>
          <c:showPercent val="0"/>
          <c:showBubbleSize val="0"/>
        </c:dLbls>
        <c:gapWidth val="150"/>
        <c:axId val="196921600"/>
        <c:axId val="1969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96921600"/>
        <c:axId val="196940160"/>
      </c:lineChart>
      <c:dateAx>
        <c:axId val="196921600"/>
        <c:scaling>
          <c:orientation val="minMax"/>
        </c:scaling>
        <c:delete val="1"/>
        <c:axPos val="b"/>
        <c:numFmt formatCode="ge" sourceLinked="1"/>
        <c:majorTickMark val="none"/>
        <c:minorTickMark val="none"/>
        <c:tickLblPos val="none"/>
        <c:crossAx val="196940160"/>
        <c:crosses val="autoZero"/>
        <c:auto val="1"/>
        <c:lblOffset val="100"/>
        <c:baseTimeUnit val="years"/>
      </c:dateAx>
      <c:valAx>
        <c:axId val="1969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61.25</c:v>
                </c:pt>
                <c:pt idx="1">
                  <c:v>55.29</c:v>
                </c:pt>
                <c:pt idx="2">
                  <c:v>52.32</c:v>
                </c:pt>
                <c:pt idx="3">
                  <c:v>49.07</c:v>
                </c:pt>
                <c:pt idx="4">
                  <c:v>53.2</c:v>
                </c:pt>
              </c:numCache>
            </c:numRef>
          </c:val>
        </c:ser>
        <c:dLbls>
          <c:showLegendKey val="0"/>
          <c:showVal val="0"/>
          <c:showCatName val="0"/>
          <c:showSerName val="0"/>
          <c:showPercent val="0"/>
          <c:showBubbleSize val="0"/>
        </c:dLbls>
        <c:gapWidth val="150"/>
        <c:axId val="196977024"/>
        <c:axId val="1969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64.86</c:v>
                </c:pt>
                <c:pt idx="3">
                  <c:v>62.3</c:v>
                </c:pt>
                <c:pt idx="4">
                  <c:v>59.3</c:v>
                </c:pt>
              </c:numCache>
            </c:numRef>
          </c:val>
          <c:smooth val="0"/>
        </c:ser>
        <c:dLbls>
          <c:showLegendKey val="0"/>
          <c:showVal val="0"/>
          <c:showCatName val="0"/>
          <c:showSerName val="0"/>
          <c:showPercent val="0"/>
          <c:showBubbleSize val="0"/>
        </c:dLbls>
        <c:marker val="1"/>
        <c:smooth val="0"/>
        <c:axId val="196977024"/>
        <c:axId val="196978944"/>
      </c:lineChart>
      <c:dateAx>
        <c:axId val="196977024"/>
        <c:scaling>
          <c:orientation val="minMax"/>
        </c:scaling>
        <c:delete val="1"/>
        <c:axPos val="b"/>
        <c:numFmt formatCode="ge" sourceLinked="1"/>
        <c:majorTickMark val="none"/>
        <c:minorTickMark val="none"/>
        <c:tickLblPos val="none"/>
        <c:crossAx val="196978944"/>
        <c:crosses val="autoZero"/>
        <c:auto val="1"/>
        <c:lblOffset val="100"/>
        <c:baseTimeUnit val="years"/>
      </c:dateAx>
      <c:valAx>
        <c:axId val="1969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344.89</c:v>
                </c:pt>
                <c:pt idx="1">
                  <c:v>379.94</c:v>
                </c:pt>
                <c:pt idx="2">
                  <c:v>410.98</c:v>
                </c:pt>
                <c:pt idx="3">
                  <c:v>446.74</c:v>
                </c:pt>
                <c:pt idx="4">
                  <c:v>417.83</c:v>
                </c:pt>
              </c:numCache>
            </c:numRef>
          </c:val>
        </c:ser>
        <c:dLbls>
          <c:showLegendKey val="0"/>
          <c:showVal val="0"/>
          <c:showCatName val="0"/>
          <c:showSerName val="0"/>
          <c:showPercent val="0"/>
          <c:showBubbleSize val="0"/>
        </c:dLbls>
        <c:gapWidth val="150"/>
        <c:axId val="196996096"/>
        <c:axId val="1970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214.41</c:v>
                </c:pt>
                <c:pt idx="3">
                  <c:v>235.07</c:v>
                </c:pt>
                <c:pt idx="4">
                  <c:v>248.14</c:v>
                </c:pt>
              </c:numCache>
            </c:numRef>
          </c:val>
          <c:smooth val="0"/>
        </c:ser>
        <c:dLbls>
          <c:showLegendKey val="0"/>
          <c:showVal val="0"/>
          <c:showCatName val="0"/>
          <c:showSerName val="0"/>
          <c:showPercent val="0"/>
          <c:showBubbleSize val="0"/>
        </c:dLbls>
        <c:marker val="1"/>
        <c:smooth val="0"/>
        <c:axId val="196996096"/>
        <c:axId val="197067904"/>
      </c:lineChart>
      <c:dateAx>
        <c:axId val="196996096"/>
        <c:scaling>
          <c:orientation val="minMax"/>
        </c:scaling>
        <c:delete val="1"/>
        <c:axPos val="b"/>
        <c:numFmt formatCode="ge" sourceLinked="1"/>
        <c:majorTickMark val="none"/>
        <c:minorTickMark val="none"/>
        <c:tickLblPos val="none"/>
        <c:crossAx val="197067904"/>
        <c:crosses val="autoZero"/>
        <c:auto val="1"/>
        <c:lblOffset val="100"/>
        <c:baseTimeUnit val="years"/>
      </c:dateAx>
      <c:valAx>
        <c:axId val="1970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福知山市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80019</v>
      </c>
      <c r="AM8" s="64"/>
      <c r="AN8" s="64"/>
      <c r="AO8" s="64"/>
      <c r="AP8" s="64"/>
      <c r="AQ8" s="64"/>
      <c r="AR8" s="64"/>
      <c r="AS8" s="64"/>
      <c r="AT8" s="63">
        <f>データ!S6</f>
        <v>552.54</v>
      </c>
      <c r="AU8" s="63"/>
      <c r="AV8" s="63"/>
      <c r="AW8" s="63"/>
      <c r="AX8" s="63"/>
      <c r="AY8" s="63"/>
      <c r="AZ8" s="63"/>
      <c r="BA8" s="63"/>
      <c r="BB8" s="63">
        <f>データ!T6</f>
        <v>144.82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11.73</v>
      </c>
      <c r="Q10" s="63"/>
      <c r="R10" s="63"/>
      <c r="S10" s="63"/>
      <c r="T10" s="63"/>
      <c r="U10" s="63"/>
      <c r="V10" s="63"/>
      <c r="W10" s="63">
        <f>データ!P6</f>
        <v>80.86</v>
      </c>
      <c r="X10" s="63"/>
      <c r="Y10" s="63"/>
      <c r="Z10" s="63"/>
      <c r="AA10" s="63"/>
      <c r="AB10" s="63"/>
      <c r="AC10" s="63"/>
      <c r="AD10" s="64">
        <f>データ!Q6</f>
        <v>3650</v>
      </c>
      <c r="AE10" s="64"/>
      <c r="AF10" s="64"/>
      <c r="AG10" s="64"/>
      <c r="AH10" s="64"/>
      <c r="AI10" s="64"/>
      <c r="AJ10" s="64"/>
      <c r="AK10" s="2"/>
      <c r="AL10" s="64">
        <f>データ!U6</f>
        <v>9329</v>
      </c>
      <c r="AM10" s="64"/>
      <c r="AN10" s="64"/>
      <c r="AO10" s="64"/>
      <c r="AP10" s="64"/>
      <c r="AQ10" s="64"/>
      <c r="AR10" s="64"/>
      <c r="AS10" s="64"/>
      <c r="AT10" s="63">
        <f>データ!V6</f>
        <v>6.96</v>
      </c>
      <c r="AU10" s="63"/>
      <c r="AV10" s="63"/>
      <c r="AW10" s="63"/>
      <c r="AX10" s="63"/>
      <c r="AY10" s="63"/>
      <c r="AZ10" s="63"/>
      <c r="BA10" s="63"/>
      <c r="BB10" s="63">
        <f>データ!W6</f>
        <v>1340.37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262013</v>
      </c>
      <c r="D6" s="31">
        <f t="shared" si="3"/>
        <v>47</v>
      </c>
      <c r="E6" s="31">
        <f t="shared" si="3"/>
        <v>17</v>
      </c>
      <c r="F6" s="31">
        <f t="shared" si="3"/>
        <v>5</v>
      </c>
      <c r="G6" s="31">
        <f t="shared" si="3"/>
        <v>0</v>
      </c>
      <c r="H6" s="31" t="str">
        <f t="shared" si="3"/>
        <v>京都府　福知山市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11.73</v>
      </c>
      <c r="P6" s="32">
        <f t="shared" si="3"/>
        <v>80.86</v>
      </c>
      <c r="Q6" s="32">
        <f t="shared" si="3"/>
        <v>3650</v>
      </c>
      <c r="R6" s="32">
        <f t="shared" si="3"/>
        <v>80019</v>
      </c>
      <c r="S6" s="32">
        <f t="shared" si="3"/>
        <v>552.54</v>
      </c>
      <c r="T6" s="32">
        <f t="shared" si="3"/>
        <v>144.82</v>
      </c>
      <c r="U6" s="32">
        <f t="shared" si="3"/>
        <v>9329</v>
      </c>
      <c r="V6" s="32">
        <f t="shared" si="3"/>
        <v>6.96</v>
      </c>
      <c r="W6" s="32">
        <f t="shared" si="3"/>
        <v>1340.37</v>
      </c>
      <c r="X6" s="33">
        <f>IF(X7="",NA(),X7)</f>
        <v>56.29</v>
      </c>
      <c r="Y6" s="33">
        <f t="shared" ref="Y6:AG6" si="4">IF(Y7="",NA(),Y7)</f>
        <v>53.47</v>
      </c>
      <c r="Z6" s="33">
        <f t="shared" si="4"/>
        <v>54.28</v>
      </c>
      <c r="AA6" s="33">
        <f t="shared" si="4"/>
        <v>54.91</v>
      </c>
      <c r="AB6" s="33">
        <f t="shared" si="4"/>
        <v>54.72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171.39</v>
      </c>
      <c r="BF6" s="33">
        <f t="shared" ref="BF6:BN6" si="7">IF(BF7="",NA(),BF7)</f>
        <v>860.29</v>
      </c>
      <c r="BG6" s="33">
        <f t="shared" si="7"/>
        <v>380.48</v>
      </c>
      <c r="BH6" s="33">
        <f t="shared" si="7"/>
        <v>507.32</v>
      </c>
      <c r="BI6" s="33">
        <f t="shared" si="7"/>
        <v>253.95</v>
      </c>
      <c r="BJ6" s="33">
        <f t="shared" si="7"/>
        <v>1239.2</v>
      </c>
      <c r="BK6" s="33">
        <f t="shared" si="7"/>
        <v>1197.82</v>
      </c>
      <c r="BL6" s="33">
        <f t="shared" si="7"/>
        <v>547.95000000000005</v>
      </c>
      <c r="BM6" s="33">
        <f t="shared" si="7"/>
        <v>632.94000000000005</v>
      </c>
      <c r="BN6" s="33">
        <f t="shared" si="7"/>
        <v>721.43</v>
      </c>
      <c r="BO6" s="32" t="str">
        <f>IF(BO7="","",IF(BO7="-","【-】","【"&amp;SUBSTITUTE(TEXT(BO7,"#,##0.00"),"-","△")&amp;"】"))</f>
        <v>【1,015.77】</v>
      </c>
      <c r="BP6" s="33">
        <f>IF(BP7="",NA(),BP7)</f>
        <v>61.25</v>
      </c>
      <c r="BQ6" s="33">
        <f t="shared" ref="BQ6:BY6" si="8">IF(BQ7="",NA(),BQ7)</f>
        <v>55.29</v>
      </c>
      <c r="BR6" s="33">
        <f t="shared" si="8"/>
        <v>52.32</v>
      </c>
      <c r="BS6" s="33">
        <f t="shared" si="8"/>
        <v>49.07</v>
      </c>
      <c r="BT6" s="33">
        <f t="shared" si="8"/>
        <v>53.2</v>
      </c>
      <c r="BU6" s="33">
        <f t="shared" si="8"/>
        <v>51.56</v>
      </c>
      <c r="BV6" s="33">
        <f t="shared" si="8"/>
        <v>51.03</v>
      </c>
      <c r="BW6" s="33">
        <f t="shared" si="8"/>
        <v>64.86</v>
      </c>
      <c r="BX6" s="33">
        <f t="shared" si="8"/>
        <v>62.3</v>
      </c>
      <c r="BY6" s="33">
        <f t="shared" si="8"/>
        <v>59.3</v>
      </c>
      <c r="BZ6" s="32" t="str">
        <f>IF(BZ7="","",IF(BZ7="-","【-】","【"&amp;SUBSTITUTE(TEXT(BZ7,"#,##0.00"),"-","△")&amp;"】"))</f>
        <v>【52.78】</v>
      </c>
      <c r="CA6" s="33">
        <f>IF(CA7="",NA(),CA7)</f>
        <v>344.89</v>
      </c>
      <c r="CB6" s="33">
        <f t="shared" ref="CB6:CJ6" si="9">IF(CB7="",NA(),CB7)</f>
        <v>379.94</v>
      </c>
      <c r="CC6" s="33">
        <f t="shared" si="9"/>
        <v>410.98</v>
      </c>
      <c r="CD6" s="33">
        <f t="shared" si="9"/>
        <v>446.74</v>
      </c>
      <c r="CE6" s="33">
        <f t="shared" si="9"/>
        <v>417.83</v>
      </c>
      <c r="CF6" s="33">
        <f t="shared" si="9"/>
        <v>283.26</v>
      </c>
      <c r="CG6" s="33">
        <f t="shared" si="9"/>
        <v>289.60000000000002</v>
      </c>
      <c r="CH6" s="33">
        <f t="shared" si="9"/>
        <v>214.41</v>
      </c>
      <c r="CI6" s="33">
        <f t="shared" si="9"/>
        <v>235.07</v>
      </c>
      <c r="CJ6" s="33">
        <f t="shared" si="9"/>
        <v>248.14</v>
      </c>
      <c r="CK6" s="32" t="str">
        <f>IF(CK7="","",IF(CK7="-","【-】","【"&amp;SUBSTITUTE(TEXT(CK7,"#,##0.00"),"-","△")&amp;"】"))</f>
        <v>【289.81】</v>
      </c>
      <c r="CL6" s="33">
        <f>IF(CL7="",NA(),CL7)</f>
        <v>55.38</v>
      </c>
      <c r="CM6" s="33">
        <f t="shared" ref="CM6:CU6" si="10">IF(CM7="",NA(),CM7)</f>
        <v>49.91</v>
      </c>
      <c r="CN6" s="33">
        <f t="shared" si="10"/>
        <v>47.69</v>
      </c>
      <c r="CO6" s="33">
        <f t="shared" si="10"/>
        <v>48.62</v>
      </c>
      <c r="CP6" s="33">
        <f t="shared" si="10"/>
        <v>46.76</v>
      </c>
      <c r="CQ6" s="33">
        <f t="shared" si="10"/>
        <v>55.2</v>
      </c>
      <c r="CR6" s="33">
        <f t="shared" si="10"/>
        <v>54.74</v>
      </c>
      <c r="CS6" s="33">
        <f t="shared" si="10"/>
        <v>60.63</v>
      </c>
      <c r="CT6" s="33">
        <f t="shared" si="10"/>
        <v>58.47</v>
      </c>
      <c r="CU6" s="33">
        <f t="shared" si="10"/>
        <v>57.3</v>
      </c>
      <c r="CV6" s="32" t="str">
        <f>IF(CV7="","",IF(CV7="-","【-】","【"&amp;SUBSTITUTE(TEXT(CV7,"#,##0.00"),"-","△")&amp;"】"))</f>
        <v>【52.74】</v>
      </c>
      <c r="CW6" s="33">
        <f>IF(CW7="",NA(),CW7)</f>
        <v>96.32</v>
      </c>
      <c r="CX6" s="33">
        <f t="shared" ref="CX6:DF6" si="11">IF(CX7="",NA(),CX7)</f>
        <v>95.24</v>
      </c>
      <c r="CY6" s="33">
        <f t="shared" si="11"/>
        <v>94.95</v>
      </c>
      <c r="CZ6" s="33">
        <f t="shared" si="11"/>
        <v>94.8</v>
      </c>
      <c r="DA6" s="33">
        <f t="shared" si="11"/>
        <v>95.63</v>
      </c>
      <c r="DB6" s="33">
        <f t="shared" si="11"/>
        <v>83.73</v>
      </c>
      <c r="DC6" s="33">
        <f t="shared" si="11"/>
        <v>83.88</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0.02</v>
      </c>
      <c r="EE6" s="33">
        <f t="shared" ref="EE6:EM6" si="14">IF(EE7="",NA(),EE7)</f>
        <v>0.1</v>
      </c>
      <c r="EF6" s="33">
        <f t="shared" si="14"/>
        <v>0.01</v>
      </c>
      <c r="EG6" s="32">
        <f t="shared" si="14"/>
        <v>0</v>
      </c>
      <c r="EH6" s="32">
        <f t="shared" si="14"/>
        <v>0</v>
      </c>
      <c r="EI6" s="33">
        <f t="shared" si="14"/>
        <v>0.03</v>
      </c>
      <c r="EJ6" s="33">
        <f t="shared" si="14"/>
        <v>0.04</v>
      </c>
      <c r="EK6" s="33">
        <f t="shared" si="14"/>
        <v>0.01</v>
      </c>
      <c r="EL6" s="33">
        <f t="shared" si="14"/>
        <v>0.03</v>
      </c>
      <c r="EM6" s="33">
        <f t="shared" si="14"/>
        <v>0.11</v>
      </c>
      <c r="EN6" s="32" t="str">
        <f>IF(EN7="","",IF(EN7="-","【-】","【"&amp;SUBSTITUTE(TEXT(EN7,"#,##0.00"),"-","△")&amp;"】"))</f>
        <v>【0.03】</v>
      </c>
    </row>
    <row r="7" spans="1:144" s="34" customFormat="1">
      <c r="A7" s="26"/>
      <c r="B7" s="35">
        <v>2015</v>
      </c>
      <c r="C7" s="35">
        <v>262013</v>
      </c>
      <c r="D7" s="35">
        <v>47</v>
      </c>
      <c r="E7" s="35">
        <v>17</v>
      </c>
      <c r="F7" s="35">
        <v>5</v>
      </c>
      <c r="G7" s="35">
        <v>0</v>
      </c>
      <c r="H7" s="35" t="s">
        <v>96</v>
      </c>
      <c r="I7" s="35" t="s">
        <v>97</v>
      </c>
      <c r="J7" s="35" t="s">
        <v>98</v>
      </c>
      <c r="K7" s="35" t="s">
        <v>99</v>
      </c>
      <c r="L7" s="35" t="s">
        <v>100</v>
      </c>
      <c r="M7" s="36" t="s">
        <v>101</v>
      </c>
      <c r="N7" s="36" t="s">
        <v>102</v>
      </c>
      <c r="O7" s="36">
        <v>11.73</v>
      </c>
      <c r="P7" s="36">
        <v>80.86</v>
      </c>
      <c r="Q7" s="36">
        <v>3650</v>
      </c>
      <c r="R7" s="36">
        <v>80019</v>
      </c>
      <c r="S7" s="36">
        <v>552.54</v>
      </c>
      <c r="T7" s="36">
        <v>144.82</v>
      </c>
      <c r="U7" s="36">
        <v>9329</v>
      </c>
      <c r="V7" s="36">
        <v>6.96</v>
      </c>
      <c r="W7" s="36">
        <v>1340.37</v>
      </c>
      <c r="X7" s="36">
        <v>56.29</v>
      </c>
      <c r="Y7" s="36">
        <v>53.47</v>
      </c>
      <c r="Z7" s="36">
        <v>54.28</v>
      </c>
      <c r="AA7" s="36">
        <v>54.91</v>
      </c>
      <c r="AB7" s="36">
        <v>54.72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171.39</v>
      </c>
      <c r="BF7" s="36">
        <v>860.29</v>
      </c>
      <c r="BG7" s="36">
        <v>380.48</v>
      </c>
      <c r="BH7" s="36">
        <v>507.32</v>
      </c>
      <c r="BI7" s="36">
        <v>253.95</v>
      </c>
      <c r="BJ7" s="36">
        <v>1239.2</v>
      </c>
      <c r="BK7" s="36">
        <v>1197.82</v>
      </c>
      <c r="BL7" s="36">
        <v>547.95000000000005</v>
      </c>
      <c r="BM7" s="36">
        <v>632.94000000000005</v>
      </c>
      <c r="BN7" s="36">
        <v>721.43</v>
      </c>
      <c r="BO7" s="36">
        <v>1015.77</v>
      </c>
      <c r="BP7" s="36">
        <v>61.25</v>
      </c>
      <c r="BQ7" s="36">
        <v>55.29</v>
      </c>
      <c r="BR7" s="36">
        <v>52.32</v>
      </c>
      <c r="BS7" s="36">
        <v>49.07</v>
      </c>
      <c r="BT7" s="36">
        <v>53.2</v>
      </c>
      <c r="BU7" s="36">
        <v>51.56</v>
      </c>
      <c r="BV7" s="36">
        <v>51.03</v>
      </c>
      <c r="BW7" s="36">
        <v>64.86</v>
      </c>
      <c r="BX7" s="36">
        <v>62.3</v>
      </c>
      <c r="BY7" s="36">
        <v>59.3</v>
      </c>
      <c r="BZ7" s="36">
        <v>52.78</v>
      </c>
      <c r="CA7" s="36">
        <v>344.89</v>
      </c>
      <c r="CB7" s="36">
        <v>379.94</v>
      </c>
      <c r="CC7" s="36">
        <v>410.98</v>
      </c>
      <c r="CD7" s="36">
        <v>446.74</v>
      </c>
      <c r="CE7" s="36">
        <v>417.83</v>
      </c>
      <c r="CF7" s="36">
        <v>283.26</v>
      </c>
      <c r="CG7" s="36">
        <v>289.60000000000002</v>
      </c>
      <c r="CH7" s="36">
        <v>214.41</v>
      </c>
      <c r="CI7" s="36">
        <v>235.07</v>
      </c>
      <c r="CJ7" s="36">
        <v>248.14</v>
      </c>
      <c r="CK7" s="36">
        <v>289.81</v>
      </c>
      <c r="CL7" s="36">
        <v>55.38</v>
      </c>
      <c r="CM7" s="36">
        <v>49.91</v>
      </c>
      <c r="CN7" s="36">
        <v>47.69</v>
      </c>
      <c r="CO7" s="36">
        <v>48.62</v>
      </c>
      <c r="CP7" s="36">
        <v>46.76</v>
      </c>
      <c r="CQ7" s="36">
        <v>55.2</v>
      </c>
      <c r="CR7" s="36">
        <v>54.74</v>
      </c>
      <c r="CS7" s="36">
        <v>60.63</v>
      </c>
      <c r="CT7" s="36">
        <v>58.47</v>
      </c>
      <c r="CU7" s="36">
        <v>57.3</v>
      </c>
      <c r="CV7" s="36">
        <v>52.74</v>
      </c>
      <c r="CW7" s="36">
        <v>96.32</v>
      </c>
      <c r="CX7" s="36">
        <v>95.24</v>
      </c>
      <c r="CY7" s="36">
        <v>94.95</v>
      </c>
      <c r="CZ7" s="36">
        <v>94.8</v>
      </c>
      <c r="DA7" s="36">
        <v>95.63</v>
      </c>
      <c r="DB7" s="36">
        <v>83.73</v>
      </c>
      <c r="DC7" s="36">
        <v>83.88</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0.02</v>
      </c>
      <c r="EE7" s="36">
        <v>0.1</v>
      </c>
      <c r="EF7" s="36">
        <v>0.01</v>
      </c>
      <c r="EG7" s="36">
        <v>0</v>
      </c>
      <c r="EH7" s="36">
        <v>0</v>
      </c>
      <c r="EI7" s="36">
        <v>0.03</v>
      </c>
      <c r="EJ7" s="36">
        <v>0.04</v>
      </c>
      <c r="EK7" s="36">
        <v>0.01</v>
      </c>
      <c r="EL7" s="36">
        <v>0.03</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2017-02-17T11:33:56Z</cp:lastPrinted>
  <dcterms:created xsi:type="dcterms:W3CDTF">2017-02-08T03:12:50Z</dcterms:created>
  <dcterms:modified xsi:type="dcterms:W3CDTF">2017-02-17T11:33:57Z</dcterms:modified>
  <cp:category/>
</cp:coreProperties>
</file>