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下水道】\■報告\■企画財政課\■H27\160128【企画財政課】公営企業に係る「経営比較分析表」の分析等について\"/>
    </mc:Choice>
  </mc:AlternateContent>
  <workbookProtection workbookPassword="B501" lockStructure="1"/>
  <bookViews>
    <workbookView xWindow="0" yWindow="0" windowWidth="20490" windowHeight="77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<sst xmlns="http://schemas.openxmlformats.org/spreadsheetml/2006/main" count="217" uniqueCount="107">
  <si>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</si>
  <si>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</si>
  <si>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</si>
  <si>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</si>
  <si>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</si>
  <si>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</si>
  <si>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</si>
  <si>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</si>
  <si>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</si>
  <si>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</si>
  <si>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</si>
  <si>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</si>
  <si>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</si>
  <si>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</si>
  <si>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</si>
  <si>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</si>
  <si>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</si>
  <si>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</si>
  <si>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</si>
  <si>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</si>
  <si>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</si>
  <si>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</si>
  <si>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</si>
  <si>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</si>
  <si>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</si>
  <si>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</si>
  <si>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</si>
  <si>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</si>
  <si>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</si>
  <si>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</si>
  <si>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</si>
  <si>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</si>
  <si>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</si>
  <si>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</si>
  <si>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</si>
  <si>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</si>
  <si>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</si>
  <si>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</si>
  <si>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</si>
  <si>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</si>
  <si>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</si>
  <si>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</si>
  <si>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</si>
  <si>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</si>
  <si>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</si>
  <si>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</si>
  <si>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</si>
  <si>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</si>
  <si>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</si>
  <si>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</si>
  <si>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</si>
  <si>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</si>
  <si>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</si>
  <si>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</si>
  <si>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</si>
  <si>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</si>
  <si>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</si>
  <si>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</si>
  <si>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</si>
  <si>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</si>
  <si>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</si>
  <si>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</si>
  <si>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</si>
  <si>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</si>
  <si>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</si>
  <si>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</si>
  <si>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</si>
  <si>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</si>
  <si>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</si>
  <si>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</si>
  <si>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</si>
  <si>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</si>
  <si>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</si>
  <si>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</si>
  <si>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</si>
  <si>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</si>
  <si>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</si>
  <si>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</si>
  <si>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</si>
  <si>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</si>
  <si>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</si>
  <si>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</si>
  <si>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</si>
  <si>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</si>
  <si>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</si>
  <si>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</si>
  <si>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</si>
  <si>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</si>
  <si>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</si>
  <si>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</si>
  <si>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</si>
  <si>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</si>
  <si>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</si>
  <si>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井手町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</si>
  <si>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</si>
  <si>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</si>
  <si>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</si>
  <si>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</si>
  <si>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</si>
  <si>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</si>
  <si>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</si>
  <si>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</si>
  <si>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</si>
  <si>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</si>
  <si>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今後は、財源確保のための財務分析に努める一方、健全経営を続けていくために、現在の料金水準が適正であるか検証を行い、必要に応じて経営改善の実施や投資計画の見直しを行う必要がある。
　また、計画的に石綿管布設替を実施し、有収率向上のための取り組みを継続していく必要がある。</t>
    <rPh sb="1" eb="3">
      <t>コンゴ</t>
    </rPh>
    <rPh sb="5" eb="7">
      <t>ザイゲン</t>
    </rPh>
    <rPh sb="7" eb="9">
      <t>カクホ</t>
    </rPh>
    <rPh sb="13" eb="15">
      <t>ザイム</t>
    </rPh>
    <rPh sb="15" eb="17">
      <t>ブンセキ</t>
    </rPh>
    <rPh sb="18" eb="19">
      <t>ツト</t>
    </rPh>
    <rPh sb="21" eb="23">
      <t>イッポウ</t>
    </rPh>
    <rPh sb="24" eb="26">
      <t>ケンゼン</t>
    </rPh>
    <rPh sb="26" eb="28">
      <t>ケイエイ</t>
    </rPh>
    <rPh sb="29" eb="30">
      <t>ツヅ</t>
    </rPh>
    <rPh sb="38" eb="40">
      <t>ゲンザイ</t>
    </rPh>
    <rPh sb="41" eb="43">
      <t>リョウキン</t>
    </rPh>
    <rPh sb="43" eb="45">
      <t>スイジュン</t>
    </rPh>
    <rPh sb="46" eb="48">
      <t>テキセイ</t>
    </rPh>
    <rPh sb="52" eb="54">
      <t>ケンショウ</t>
    </rPh>
    <rPh sb="55" eb="56">
      <t>オコナ</t>
    </rPh>
    <rPh sb="58" eb="60">
      <t>ヒツヨウ</t>
    </rPh>
    <rPh sb="61" eb="62">
      <t>オウ</t>
    </rPh>
    <rPh sb="64" eb="66">
      <t>ケイエイ</t>
    </rPh>
    <rPh sb="66" eb="68">
      <t>カイゼン</t>
    </rPh>
    <rPh sb="69" eb="71">
      <t>ジッシ</t>
    </rPh>
    <rPh sb="72" eb="74">
      <t>トウシ</t>
    </rPh>
    <rPh sb="74" eb="76">
      <t>ケイカク</t>
    </rPh>
    <rPh sb="77" eb="79">
      <t>ミナオ</t>
    </rPh>
    <rPh sb="81" eb="82">
      <t>オコナ</t>
    </rPh>
    <rPh sb="83" eb="85">
      <t>ヒツヨウ</t>
    </rPh>
    <rPh sb="94" eb="97">
      <t>ケイカクテキ</t>
    </rPh>
    <rPh sb="98" eb="103">
      <t>セキメンカンフセツ</t>
    </rPh>
    <rPh sb="103" eb="104">
      <t>タイ</t>
    </rPh>
    <rPh sb="105" eb="107">
      <t>ジッシ</t>
    </rPh>
    <rPh sb="109" eb="110">
      <t>ユウ</t>
    </rPh>
    <rPh sb="110" eb="111">
      <t>オサム</t>
    </rPh>
    <rPh sb="111" eb="112">
      <t>リツ</t>
    </rPh>
    <rPh sb="112" eb="114">
      <t>コウジョウ</t>
    </rPh>
    <rPh sb="118" eb="119">
      <t>ト</t>
    </rPh>
    <rPh sb="120" eb="121">
      <t>ク</t>
    </rPh>
    <rPh sb="123" eb="125">
      <t>ケイゾク</t>
    </rPh>
    <rPh sb="129" eb="131">
      <t>ヒツヨウ</t>
    </rPh>
    <phoneticPr fontId="4"/>
  </si>
  <si>
    <t>　「有形固定資産減価償却率」より、保有資産が法定耐用年数に近づいていることが分かる。
　なお、井手町内には石綿管が残っているため、まずは石綿管の布設替を優先的に行い、管路の更新率の向上、有収率の向上に取り組んでいきたい。</t>
    <rPh sb="2" eb="4">
      <t>ユウケイ</t>
    </rPh>
    <rPh sb="4" eb="6">
      <t>コテイ</t>
    </rPh>
    <rPh sb="6" eb="8">
      <t>シサン</t>
    </rPh>
    <rPh sb="8" eb="9">
      <t>ゲン</t>
    </rPh>
    <rPh sb="9" eb="10">
      <t>カ</t>
    </rPh>
    <rPh sb="10" eb="12">
      <t>ショウキャク</t>
    </rPh>
    <rPh sb="12" eb="13">
      <t>リツ</t>
    </rPh>
    <rPh sb="17" eb="19">
      <t>ホユウ</t>
    </rPh>
    <rPh sb="19" eb="21">
      <t>シサン</t>
    </rPh>
    <rPh sb="22" eb="24">
      <t>ホウテイ</t>
    </rPh>
    <rPh sb="24" eb="26">
      <t>タイヨウ</t>
    </rPh>
    <rPh sb="26" eb="28">
      <t>ネンスウ</t>
    </rPh>
    <rPh sb="29" eb="30">
      <t>チカ</t>
    </rPh>
    <rPh sb="38" eb="39">
      <t>ワ</t>
    </rPh>
    <rPh sb="47" eb="49">
      <t>イデ</t>
    </rPh>
    <rPh sb="49" eb="51">
      <t>チョウナイ</t>
    </rPh>
    <rPh sb="53" eb="55">
      <t>セキメン</t>
    </rPh>
    <rPh sb="55" eb="56">
      <t>カン</t>
    </rPh>
    <rPh sb="57" eb="58">
      <t>ノコ</t>
    </rPh>
    <rPh sb="68" eb="70">
      <t>セキメン</t>
    </rPh>
    <rPh sb="70" eb="71">
      <t>カン</t>
    </rPh>
    <rPh sb="72" eb="74">
      <t>フセツ</t>
    </rPh>
    <rPh sb="74" eb="75">
      <t>カ</t>
    </rPh>
    <rPh sb="76" eb="79">
      <t>ユウセンテキ</t>
    </rPh>
    <rPh sb="80" eb="81">
      <t>オコナ</t>
    </rPh>
    <rPh sb="83" eb="85">
      <t>カンロ</t>
    </rPh>
    <rPh sb="86" eb="88">
      <t>コウシン</t>
    </rPh>
    <rPh sb="88" eb="89">
      <t>リツ</t>
    </rPh>
    <rPh sb="90" eb="92">
      <t>コウジョウ</t>
    </rPh>
    <rPh sb="95" eb="96">
      <t>リツ</t>
    </rPh>
    <rPh sb="100" eb="101">
      <t>ト</t>
    </rPh>
    <rPh sb="102" eb="103">
      <t>ク</t>
    </rPh>
    <phoneticPr fontId="4"/>
  </si>
  <si>
    <t>　「経常収支比率」より、平成２６年度は黒字になっているものの、経営状況は不安定であり、今後も健全経営を続けていくための改善策を図る必要があることが分かる。
　また、「流動比率」より、指標は前年に比べ減少しているが、要因は会計制度の見直しによるものであり、短期的な債務に対する支払能力は有している。
　また、「企業債残高対給水収益比率」より、人口減少・節水意識の向上等により給水収益が減少していることが分かる。
　なお、今後は、改築・更新・維持管理事業の実施により、企業債残高が増加する可能性もあるため、投資規模は適切であるか、料金水準は適正かどうかの検討、有収率向上による料金収入の確保に努めていく必要がある。</t>
    <rPh sb="2" eb="4">
      <t>ケイジョウ</t>
    </rPh>
    <rPh sb="4" eb="6">
      <t>シュウシ</t>
    </rPh>
    <rPh sb="6" eb="8">
      <t>ヒリツ</t>
    </rPh>
    <rPh sb="12" eb="14">
      <t>ヘイセイ</t>
    </rPh>
    <rPh sb="16" eb="18">
      <t>ネンド</t>
    </rPh>
    <rPh sb="19" eb="21">
      <t>クロジ</t>
    </rPh>
    <rPh sb="31" eb="33">
      <t>ケイエイ</t>
    </rPh>
    <rPh sb="33" eb="35">
      <t>ジョウキョウ</t>
    </rPh>
    <rPh sb="36" eb="39">
      <t>フアンテイ</t>
    </rPh>
    <rPh sb="43" eb="45">
      <t>コンゴ</t>
    </rPh>
    <rPh sb="63" eb="64">
      <t>ハカ</t>
    </rPh>
    <rPh sb="65" eb="67">
      <t>ヒツヨウ</t>
    </rPh>
    <rPh sb="73" eb="74">
      <t>ワ</t>
    </rPh>
    <rPh sb="91" eb="93">
      <t>シヒョウ</t>
    </rPh>
    <rPh sb="94" eb="96">
      <t>ゼンネン</t>
    </rPh>
    <rPh sb="97" eb="98">
      <t>クラ</t>
    </rPh>
    <rPh sb="99" eb="101">
      <t>ゲンショウ</t>
    </rPh>
    <rPh sb="107" eb="109">
      <t>ヨウイン</t>
    </rPh>
    <rPh sb="110" eb="112">
      <t>カイケイ</t>
    </rPh>
    <rPh sb="112" eb="114">
      <t>セイド</t>
    </rPh>
    <rPh sb="115" eb="117">
      <t>ミナオ</t>
    </rPh>
    <rPh sb="127" eb="130">
      <t>タンキテキ</t>
    </rPh>
    <rPh sb="131" eb="133">
      <t>サイム</t>
    </rPh>
    <rPh sb="134" eb="135">
      <t>タイ</t>
    </rPh>
    <rPh sb="137" eb="139">
      <t>シハライ</t>
    </rPh>
    <rPh sb="139" eb="141">
      <t>ノウリョク</t>
    </rPh>
    <rPh sb="142" eb="143">
      <t>ユウ</t>
    </rPh>
    <rPh sb="154" eb="156">
      <t>キギョウ</t>
    </rPh>
    <rPh sb="156" eb="157">
      <t>サイ</t>
    </rPh>
    <rPh sb="157" eb="159">
      <t>ザンダカ</t>
    </rPh>
    <rPh sb="159" eb="160">
      <t>タイ</t>
    </rPh>
    <rPh sb="160" eb="162">
      <t>キュウスイ</t>
    </rPh>
    <rPh sb="162" eb="164">
      <t>シュウエキ</t>
    </rPh>
    <rPh sb="164" eb="166">
      <t>ヒリツ</t>
    </rPh>
    <rPh sb="170" eb="172">
      <t>ジンコウ</t>
    </rPh>
    <rPh sb="172" eb="174">
      <t>ゲンショウ</t>
    </rPh>
    <rPh sb="175" eb="177">
      <t>セッスイ</t>
    </rPh>
    <rPh sb="177" eb="179">
      <t>イシキ</t>
    </rPh>
    <rPh sb="180" eb="182">
      <t>コウジョウ</t>
    </rPh>
    <rPh sb="182" eb="183">
      <t>トウ</t>
    </rPh>
    <rPh sb="186" eb="188">
      <t>キュウスイ</t>
    </rPh>
    <rPh sb="188" eb="190">
      <t>シュウエキ</t>
    </rPh>
    <rPh sb="191" eb="193">
      <t>ゲンショウ</t>
    </rPh>
    <rPh sb="200" eb="201">
      <t>ワ</t>
    </rPh>
    <rPh sb="209" eb="211">
      <t>コンゴ</t>
    </rPh>
    <rPh sb="213" eb="215">
      <t>カイチク</t>
    </rPh>
    <rPh sb="216" eb="218">
      <t>コウシン</t>
    </rPh>
    <rPh sb="219" eb="221">
      <t>イジ</t>
    </rPh>
    <rPh sb="221" eb="223">
      <t>カンリ</t>
    </rPh>
    <rPh sb="223" eb="225">
      <t>ジギョウ</t>
    </rPh>
    <rPh sb="226" eb="228">
      <t>ジッシ</t>
    </rPh>
    <rPh sb="232" eb="234">
      <t>キギョウ</t>
    </rPh>
    <rPh sb="235" eb="237">
      <t>ザンダカ</t>
    </rPh>
    <rPh sb="238" eb="240">
      <t>ゾウカ</t>
    </rPh>
    <rPh sb="242" eb="245">
      <t>カノウセイ</t>
    </rPh>
    <rPh sb="251" eb="253">
      <t>トウシ</t>
    </rPh>
    <rPh sb="253" eb="255">
      <t>キボ</t>
    </rPh>
    <rPh sb="256" eb="258">
      <t>テキセツ</t>
    </rPh>
    <rPh sb="263" eb="265">
      <t>リョウキン</t>
    </rPh>
    <rPh sb="265" eb="267">
      <t>スイジュン</t>
    </rPh>
    <rPh sb="268" eb="270">
      <t>テキセイ</t>
    </rPh>
    <rPh sb="275" eb="277">
      <t>ケントウ</t>
    </rPh>
    <rPh sb="286" eb="288">
      <t>リョウキン</t>
    </rPh>
    <rPh sb="288" eb="290">
      <t>シュウニュウ</t>
    </rPh>
    <rPh sb="291" eb="293">
      <t>カクホ</t>
    </rPh>
    <rPh sb="294" eb="295">
      <t>ツト</t>
    </rPh>
    <rPh sb="299" eb="3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</si>
</sst>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0.45</c:v>
                </c:pt>
                <c:pt idx="1">
                  <c:v>0</c:v>
                </c:pt>
                <c:pt idx="2" formatCode="#,##0.00;&quot;△&quot;#,##0.00;&quot;-&quot;">
                  <c:v>1.1000000000000001</c:v>
                </c:pt>
                <c:pt idx="3" formatCode="#,##0.00;&quot;△&quot;#,##0.00;&quot;-&quot;">
                  <c:v>1.81</c:v>
                </c:pt>
                <c:pt idx="4">
                  <c:v>0</c:v>
                </c:pt>
              </c:numCache>
            </c:numRef>
          </c:val>
        </c:ser>
        <c:dLbls>
          <c:showLegendKey val="0"/>
          <c:showVal val="0"/>
          <c:showCatName val="0"/>
          <c:showSerName val="0"/>
          <c:showPercent val="0"/>
          <c:showBubbleSize val="0"/>
        </c:dLbls>
        <c:gapWidth val="150"/>
        <c:axId val="109233240"/>
        <c:axId val="2129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09233240"/>
        <c:axId val="212922688"/>
      </c:lineChart>
      <c:dateAx>
        <c:axId val="109233240"/>
        <c:scaling>
          <c:orientation val="minMax"/>
        </c:scaling>
        <c:delete val="1"/>
        <c:axPos val="b"/>
        <c:numFmt formatCode="ge" sourceLinked="1"/>
        <c:majorTickMark val="none"/>
        <c:minorTickMark val="none"/>
        <c:tickLblPos val="none"/>
        <c:crossAx val="212922688"/>
        <c:crosses val="autoZero"/>
        <c:auto val="1"/>
        <c:lblOffset val="100"/>
        <c:baseTimeUnit val="years"/>
      </c:dateAx>
      <c:valAx>
        <c:axId val="212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55.26</c:v>
                </c:pt>
                <c:pt idx="1">
                  <c:v>53.12</c:v>
                </c:pt>
                <c:pt idx="2">
                  <c:v>51.02</c:v>
                </c:pt>
                <c:pt idx="3">
                  <c:v>53.85</c:v>
                </c:pt>
                <c:pt idx="4">
                  <c:v>55.7</c:v>
                </c:pt>
              </c:numCache>
            </c:numRef>
          </c:val>
        </c:ser>
        <c:dLbls>
          <c:showLegendKey val="0"/>
          <c:showVal val="0"/>
          <c:showCatName val="0"/>
          <c:showSerName val="0"/>
          <c:showPercent val="0"/>
          <c:showBubbleSize val="0"/>
        </c:dLbls>
        <c:gapWidth val="150"/>
        <c:axId val="214247880"/>
        <c:axId val="21406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214247880"/>
        <c:axId val="214060472"/>
      </c:lineChart>
      <c:dateAx>
        <c:axId val="214247880"/>
        <c:scaling>
          <c:orientation val="minMax"/>
        </c:scaling>
        <c:delete val="1"/>
        <c:axPos val="b"/>
        <c:numFmt formatCode="ge" sourceLinked="1"/>
        <c:majorTickMark val="none"/>
        <c:minorTickMark val="none"/>
        <c:tickLblPos val="none"/>
        <c:crossAx val="214060472"/>
        <c:crosses val="autoZero"/>
        <c:auto val="1"/>
        <c:lblOffset val="100"/>
        <c:baseTimeUnit val="years"/>
      </c:dateAx>
      <c:valAx>
        <c:axId val="21406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85.28</c:v>
                </c:pt>
                <c:pt idx="1">
                  <c:v>87.06</c:v>
                </c:pt>
                <c:pt idx="2">
                  <c:v>89.81</c:v>
                </c:pt>
                <c:pt idx="3">
                  <c:v>83.28</c:v>
                </c:pt>
                <c:pt idx="4">
                  <c:v>78.95</c:v>
                </c:pt>
              </c:numCache>
            </c:numRef>
          </c:val>
        </c:ser>
        <c:dLbls>
          <c:showLegendKey val="0"/>
          <c:showVal val="0"/>
          <c:showCatName val="0"/>
          <c:showSerName val="0"/>
          <c:showPercent val="0"/>
          <c:showBubbleSize val="0"/>
        </c:dLbls>
        <c:gapWidth val="150"/>
        <c:axId val="214061648"/>
        <c:axId val="21406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214061648"/>
        <c:axId val="214062040"/>
      </c:lineChart>
      <c:dateAx>
        <c:axId val="214061648"/>
        <c:scaling>
          <c:orientation val="minMax"/>
        </c:scaling>
        <c:delete val="1"/>
        <c:axPos val="b"/>
        <c:numFmt formatCode="ge" sourceLinked="1"/>
        <c:majorTickMark val="none"/>
        <c:minorTickMark val="none"/>
        <c:tickLblPos val="none"/>
        <c:crossAx val="214062040"/>
        <c:crosses val="autoZero"/>
        <c:auto val="1"/>
        <c:lblOffset val="100"/>
        <c:baseTimeUnit val="years"/>
      </c:dateAx>
      <c:valAx>
        <c:axId val="21406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6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103.54</c:v>
                </c:pt>
                <c:pt idx="1">
                  <c:v>91.66</c:v>
                </c:pt>
                <c:pt idx="2">
                  <c:v>102.91</c:v>
                </c:pt>
                <c:pt idx="3">
                  <c:v>90.05</c:v>
                </c:pt>
                <c:pt idx="4">
                  <c:v>107.37</c:v>
                </c:pt>
              </c:numCache>
            </c:numRef>
          </c:val>
        </c:ser>
        <c:dLbls>
          <c:showLegendKey val="0"/>
          <c:showVal val="0"/>
          <c:showCatName val="0"/>
          <c:showSerName val="0"/>
          <c:showPercent val="0"/>
          <c:showBubbleSize val="0"/>
        </c:dLbls>
        <c:gapWidth val="150"/>
        <c:axId val="213683888"/>
        <c:axId val="21368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213683888"/>
        <c:axId val="213688368"/>
      </c:lineChart>
      <c:dateAx>
        <c:axId val="213683888"/>
        <c:scaling>
          <c:orientation val="minMax"/>
        </c:scaling>
        <c:delete val="1"/>
        <c:axPos val="b"/>
        <c:numFmt formatCode="ge" sourceLinked="1"/>
        <c:majorTickMark val="none"/>
        <c:minorTickMark val="none"/>
        <c:tickLblPos val="none"/>
        <c:crossAx val="213688368"/>
        <c:crosses val="autoZero"/>
        <c:auto val="1"/>
        <c:lblOffset val="100"/>
        <c:baseTimeUnit val="years"/>
      </c:dateAx>
      <c:valAx>
        <c:axId val="21368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68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28.74</c:v>
                </c:pt>
                <c:pt idx="1">
                  <c:v>31.17</c:v>
                </c:pt>
                <c:pt idx="2">
                  <c:v>33.159999999999997</c:v>
                </c:pt>
                <c:pt idx="3">
                  <c:v>34.83</c:v>
                </c:pt>
                <c:pt idx="4">
                  <c:v>39.96</c:v>
                </c:pt>
              </c:numCache>
            </c:numRef>
          </c:val>
        </c:ser>
        <c:dLbls>
          <c:showLegendKey val="0"/>
          <c:showVal val="0"/>
          <c:showCatName val="0"/>
          <c:showSerName val="0"/>
          <c:showPercent val="0"/>
          <c:showBubbleSize val="0"/>
        </c:dLbls>
        <c:gapWidth val="150"/>
        <c:axId val="213717200"/>
        <c:axId val="21372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213717200"/>
        <c:axId val="213721680"/>
      </c:lineChart>
      <c:dateAx>
        <c:axId val="213717200"/>
        <c:scaling>
          <c:orientation val="minMax"/>
        </c:scaling>
        <c:delete val="1"/>
        <c:axPos val="b"/>
        <c:numFmt formatCode="ge" sourceLinked="1"/>
        <c:majorTickMark val="none"/>
        <c:minorTickMark val="none"/>
        <c:tickLblPos val="none"/>
        <c:crossAx val="213721680"/>
        <c:crosses val="autoZero"/>
        <c:auto val="1"/>
        <c:lblOffset val="100"/>
        <c:baseTimeUnit val="years"/>
      </c:dateAx>
      <c:valAx>
        <c:axId val="21372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1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22.32</c:v>
                </c:pt>
                <c:pt idx="1">
                  <c:v>22.38</c:v>
                </c:pt>
                <c:pt idx="2">
                  <c:v>23.29</c:v>
                </c:pt>
                <c:pt idx="3">
                  <c:v>23.27</c:v>
                </c:pt>
                <c:pt idx="4">
                  <c:v>27.78</c:v>
                </c:pt>
              </c:numCache>
            </c:numRef>
          </c:val>
        </c:ser>
        <c:dLbls>
          <c:showLegendKey val="0"/>
          <c:showVal val="0"/>
          <c:showCatName val="0"/>
          <c:showSerName val="0"/>
          <c:showPercent val="0"/>
          <c:showBubbleSize val="0"/>
        </c:dLbls>
        <c:gapWidth val="150"/>
        <c:axId val="213697752"/>
        <c:axId val="21373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213697752"/>
        <c:axId val="213739240"/>
      </c:lineChart>
      <c:dateAx>
        <c:axId val="213697752"/>
        <c:scaling>
          <c:orientation val="minMax"/>
        </c:scaling>
        <c:delete val="1"/>
        <c:axPos val="b"/>
        <c:numFmt formatCode="ge" sourceLinked="1"/>
        <c:majorTickMark val="none"/>
        <c:minorTickMark val="none"/>
        <c:tickLblPos val="none"/>
        <c:crossAx val="213739240"/>
        <c:crosses val="autoZero"/>
        <c:auto val="1"/>
        <c:lblOffset val="100"/>
        <c:baseTimeUnit val="years"/>
      </c:dateAx>
      <c:valAx>
        <c:axId val="21373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9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142160"/>
        <c:axId val="11014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10142160"/>
        <c:axId val="110142552"/>
      </c:lineChart>
      <c:dateAx>
        <c:axId val="110142160"/>
        <c:scaling>
          <c:orientation val="minMax"/>
        </c:scaling>
        <c:delete val="1"/>
        <c:axPos val="b"/>
        <c:numFmt formatCode="ge" sourceLinked="1"/>
        <c:majorTickMark val="none"/>
        <c:minorTickMark val="none"/>
        <c:tickLblPos val="none"/>
        <c:crossAx val="110142552"/>
        <c:crosses val="autoZero"/>
        <c:auto val="1"/>
        <c:lblOffset val="100"/>
        <c:baseTimeUnit val="years"/>
      </c:dateAx>
      <c:valAx>
        <c:axId val="110142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4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2169.1</c:v>
                </c:pt>
                <c:pt idx="1">
                  <c:v>1609.83</c:v>
                </c:pt>
                <c:pt idx="2">
                  <c:v>1236.68</c:v>
                </c:pt>
                <c:pt idx="3">
                  <c:v>1309.75</c:v>
                </c:pt>
                <c:pt idx="4">
                  <c:v>494.9</c:v>
                </c:pt>
              </c:numCache>
            </c:numRef>
          </c:val>
        </c:ser>
        <c:dLbls>
          <c:showLegendKey val="0"/>
          <c:showVal val="0"/>
          <c:showCatName val="0"/>
          <c:showSerName val="0"/>
          <c:showPercent val="0"/>
          <c:showBubbleSize val="0"/>
        </c:dLbls>
        <c:gapWidth val="150"/>
        <c:axId val="110141768"/>
        <c:axId val="1101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10141768"/>
        <c:axId val="110141376"/>
      </c:lineChart>
      <c:dateAx>
        <c:axId val="110141768"/>
        <c:scaling>
          <c:orientation val="minMax"/>
        </c:scaling>
        <c:delete val="1"/>
        <c:axPos val="b"/>
        <c:numFmt formatCode="ge" sourceLinked="1"/>
        <c:majorTickMark val="none"/>
        <c:minorTickMark val="none"/>
        <c:tickLblPos val="none"/>
        <c:crossAx val="110141376"/>
        <c:crosses val="autoZero"/>
        <c:auto val="1"/>
        <c:lblOffset val="100"/>
        <c:baseTimeUnit val="years"/>
      </c:dateAx>
      <c:valAx>
        <c:axId val="11014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4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366.23</c:v>
                </c:pt>
                <c:pt idx="1">
                  <c:v>351.31</c:v>
                </c:pt>
                <c:pt idx="2">
                  <c:v>330.55</c:v>
                </c:pt>
                <c:pt idx="3">
                  <c:v>310.3</c:v>
                </c:pt>
                <c:pt idx="4">
                  <c:v>289.18</c:v>
                </c:pt>
              </c:numCache>
            </c:numRef>
          </c:val>
        </c:ser>
        <c:dLbls>
          <c:showLegendKey val="0"/>
          <c:showVal val="0"/>
          <c:showCatName val="0"/>
          <c:showSerName val="0"/>
          <c:showPercent val="0"/>
          <c:showBubbleSize val="0"/>
        </c:dLbls>
        <c:gapWidth val="150"/>
        <c:axId val="110143728"/>
        <c:axId val="11014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10143728"/>
        <c:axId val="110144120"/>
      </c:lineChart>
      <c:dateAx>
        <c:axId val="110143728"/>
        <c:scaling>
          <c:orientation val="minMax"/>
        </c:scaling>
        <c:delete val="1"/>
        <c:axPos val="b"/>
        <c:numFmt formatCode="ge" sourceLinked="1"/>
        <c:majorTickMark val="none"/>
        <c:minorTickMark val="none"/>
        <c:tickLblPos val="none"/>
        <c:crossAx val="110144120"/>
        <c:crosses val="autoZero"/>
        <c:auto val="1"/>
        <c:lblOffset val="100"/>
        <c:baseTimeUnit val="years"/>
      </c:dateAx>
      <c:valAx>
        <c:axId val="110144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4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96.15</c:v>
                </c:pt>
                <c:pt idx="1">
                  <c:v>84.36</c:v>
                </c:pt>
                <c:pt idx="2">
                  <c:v>92.94</c:v>
                </c:pt>
                <c:pt idx="3">
                  <c:v>82.45</c:v>
                </c:pt>
                <c:pt idx="4">
                  <c:v>98.83</c:v>
                </c:pt>
              </c:numCache>
            </c:numRef>
          </c:val>
        </c:ser>
        <c:dLbls>
          <c:showLegendKey val="0"/>
          <c:showVal val="0"/>
          <c:showCatName val="0"/>
          <c:showSerName val="0"/>
          <c:showPercent val="0"/>
          <c:showBubbleSize val="0"/>
        </c:dLbls>
        <c:gapWidth val="150"/>
        <c:axId val="214244744"/>
        <c:axId val="21424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214244744"/>
        <c:axId val="214245136"/>
      </c:lineChart>
      <c:dateAx>
        <c:axId val="214244744"/>
        <c:scaling>
          <c:orientation val="minMax"/>
        </c:scaling>
        <c:delete val="1"/>
        <c:axPos val="b"/>
        <c:numFmt formatCode="ge" sourceLinked="1"/>
        <c:majorTickMark val="none"/>
        <c:minorTickMark val="none"/>
        <c:tickLblPos val="none"/>
        <c:crossAx val="214245136"/>
        <c:crosses val="autoZero"/>
        <c:auto val="1"/>
        <c:lblOffset val="100"/>
        <c:baseTimeUnit val="years"/>
      </c:dateAx>
      <c:valAx>
        <c:axId val="21424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4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146.97</c:v>
                </c:pt>
                <c:pt idx="1">
                  <c:v>167.53</c:v>
                </c:pt>
                <c:pt idx="2">
                  <c:v>152.08000000000001</c:v>
                </c:pt>
                <c:pt idx="3">
                  <c:v>171.88</c:v>
                </c:pt>
                <c:pt idx="4">
                  <c:v>142.9</c:v>
                </c:pt>
              </c:numCache>
            </c:numRef>
          </c:val>
        </c:ser>
        <c:dLbls>
          <c:showLegendKey val="0"/>
          <c:showVal val="0"/>
          <c:showCatName val="0"/>
          <c:showSerName val="0"/>
          <c:showPercent val="0"/>
          <c:showBubbleSize val="0"/>
        </c:dLbls>
        <c:gapWidth val="150"/>
        <c:axId val="214246312"/>
        <c:axId val="21424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214246312"/>
        <c:axId val="214246704"/>
      </c:lineChart>
      <c:dateAx>
        <c:axId val="214246312"/>
        <c:scaling>
          <c:orientation val="minMax"/>
        </c:scaling>
        <c:delete val="1"/>
        <c:axPos val="b"/>
        <c:numFmt formatCode="ge" sourceLinked="1"/>
        <c:majorTickMark val="none"/>
        <c:minorTickMark val="none"/>
        <c:tickLblPos val="none"/>
        <c:crossAx val="214246704"/>
        <c:crosses val="autoZero"/>
        <c:auto val="1"/>
        <c:lblOffset val="100"/>
        <c:baseTimeUnit val="years"/>
      </c:dateAx>
      <c:valAx>
        <c:axId val="21424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4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6" zoomScale="87" zoomScaleNormal="87"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井手町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7899</v>
      </c>
      <c r="AJ8" s="75"/>
      <c r="AK8" s="75"/>
      <c r="AL8" s="75"/>
      <c r="AM8" s="75"/>
      <c r="AN8" s="75"/>
      <c r="AO8" s="75"/>
      <c r="AP8" s="76"/>
      <c r="AQ8" s="57">
        <f>データ!R6</f>
        <v>18.04</v>
      </c>
      <c r="AR8" s="57"/>
      <c r="AS8" s="57"/>
      <c r="AT8" s="57"/>
      <c r="AU8" s="57"/>
      <c r="AV8" s="57"/>
      <c r="AW8" s="57"/>
      <c r="AX8" s="57"/>
      <c r="AY8" s="57">
        <f>データ!S6</f>
        <v>437.86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83.75</v>
      </c>
      <c r="K10" s="57"/>
      <c r="L10" s="57"/>
      <c r="M10" s="57"/>
      <c r="N10" s="57"/>
      <c r="O10" s="57"/>
      <c r="P10" s="57"/>
      <c r="Q10" s="57"/>
      <c r="R10" s="57">
        <f>データ!O6</f>
        <v>70.34</v>
      </c>
      <c r="S10" s="57"/>
      <c r="T10" s="57"/>
      <c r="U10" s="57"/>
      <c r="V10" s="57"/>
      <c r="W10" s="57"/>
      <c r="X10" s="57"/>
      <c r="Y10" s="57"/>
      <c r="Z10" s="65">
        <f>データ!P6</f>
        <v>2692</v>
      </c>
      <c r="AA10" s="65"/>
      <c r="AB10" s="65"/>
      <c r="AC10" s="65"/>
      <c r="AD10" s="65"/>
      <c r="AE10" s="65"/>
      <c r="AF10" s="65"/>
      <c r="AG10" s="65"/>
      <c r="AH10" s="2"/>
      <c r="AI10" s="65">
        <f>データ!T6</f>
        <v>5540</v>
      </c>
      <c r="AJ10" s="65"/>
      <c r="AK10" s="65"/>
      <c r="AL10" s="65"/>
      <c r="AM10" s="65"/>
      <c r="AN10" s="65"/>
      <c r="AO10" s="65"/>
      <c r="AP10" s="65"/>
      <c r="AQ10" s="57">
        <f>データ!U6</f>
        <v>2</v>
      </c>
      <c r="AR10" s="57"/>
      <c r="AS10" s="57"/>
      <c r="AT10" s="57"/>
      <c r="AU10" s="57"/>
      <c r="AV10" s="57"/>
      <c r="AW10" s="57"/>
      <c r="AX10" s="57"/>
      <c r="AY10" s="57">
        <f>データ!V6</f>
        <v>2770</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263435</v>
      </c>
      <c r="D6" s="31">
        <f t="shared" si="3"/>
        <v>46</v>
      </c>
      <c r="E6" s="31">
        <f t="shared" si="3"/>
        <v>1</v>
      </c>
      <c r="F6" s="31">
        <f t="shared" si="3"/>
        <v>0</v>
      </c>
      <c r="G6" s="31">
        <f t="shared" si="3"/>
        <v>1</v>
      </c>
      <c r="H6" s="31" t="str">
        <f t="shared" si="3"/>
        <v>京都府　井手町</v>
      </c>
      <c r="I6" s="31" t="str">
        <f t="shared" si="3"/>
        <v>法適用</v>
      </c>
      <c r="J6" s="31" t="str">
        <f t="shared" si="3"/>
        <v>水道事業</v>
      </c>
      <c r="K6" s="31" t="str">
        <f t="shared" si="3"/>
        <v>末端給水事業</v>
      </c>
      <c r="L6" s="31" t="str">
        <f t="shared" si="3"/>
        <v>A8</v>
      </c>
      <c r="M6" s="32" t="str">
        <f t="shared" si="3"/>
        <v>-</v>
      </c>
      <c r="N6" s="32">
        <f t="shared" si="3"/>
        <v>83.75</v>
      </c>
      <c r="O6" s="32">
        <f t="shared" si="3"/>
        <v>70.34</v>
      </c>
      <c r="P6" s="32">
        <f t="shared" si="3"/>
        <v>2692</v>
      </c>
      <c r="Q6" s="32">
        <f t="shared" si="3"/>
        <v>7899</v>
      </c>
      <c r="R6" s="32">
        <f t="shared" si="3"/>
        <v>18.04</v>
      </c>
      <c r="S6" s="32">
        <f t="shared" si="3"/>
        <v>437.86</v>
      </c>
      <c r="T6" s="32">
        <f t="shared" si="3"/>
        <v>5540</v>
      </c>
      <c r="U6" s="32">
        <f t="shared" si="3"/>
        <v>2</v>
      </c>
      <c r="V6" s="32">
        <f t="shared" si="3"/>
        <v>2770</v>
      </c>
      <c r="W6" s="33">
        <f>IF(W7="",NA(),W7)</f>
        <v>103.54</v>
      </c>
      <c r="X6" s="33">
        <f t="shared" ref="X6:AF6" si="4">IF(X7="",NA(),X7)</f>
        <v>91.66</v>
      </c>
      <c r="Y6" s="33">
        <f t="shared" si="4"/>
        <v>102.91</v>
      </c>
      <c r="Z6" s="33">
        <f t="shared" si="4"/>
        <v>90.05</v>
      </c>
      <c r="AA6" s="33">
        <f t="shared" si="4"/>
        <v>107.37</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2169.1</v>
      </c>
      <c r="AT6" s="33">
        <f t="shared" ref="AT6:BB6" si="6">IF(AT7="",NA(),AT7)</f>
        <v>1609.83</v>
      </c>
      <c r="AU6" s="33">
        <f t="shared" si="6"/>
        <v>1236.68</v>
      </c>
      <c r="AV6" s="33">
        <f t="shared" si="6"/>
        <v>1309.75</v>
      </c>
      <c r="AW6" s="33">
        <f t="shared" si="6"/>
        <v>494.9</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366.23</v>
      </c>
      <c r="BE6" s="33">
        <f t="shared" ref="BE6:BM6" si="7">IF(BE7="",NA(),BE7)</f>
        <v>351.31</v>
      </c>
      <c r="BF6" s="33">
        <f t="shared" si="7"/>
        <v>330.55</v>
      </c>
      <c r="BG6" s="33">
        <f t="shared" si="7"/>
        <v>310.3</v>
      </c>
      <c r="BH6" s="33">
        <f t="shared" si="7"/>
        <v>289.18</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96.15</v>
      </c>
      <c r="BP6" s="33">
        <f t="shared" ref="BP6:BX6" si="8">IF(BP7="",NA(),BP7)</f>
        <v>84.36</v>
      </c>
      <c r="BQ6" s="33">
        <f t="shared" si="8"/>
        <v>92.94</v>
      </c>
      <c r="BR6" s="33">
        <f t="shared" si="8"/>
        <v>82.45</v>
      </c>
      <c r="BS6" s="33">
        <f t="shared" si="8"/>
        <v>98.83</v>
      </c>
      <c r="BT6" s="33">
        <f t="shared" si="8"/>
        <v>93.43</v>
      </c>
      <c r="BU6" s="33">
        <f t="shared" si="8"/>
        <v>90.17</v>
      </c>
      <c r="BV6" s="33">
        <f t="shared" si="8"/>
        <v>90.69</v>
      </c>
      <c r="BW6" s="33">
        <f t="shared" si="8"/>
        <v>90.64</v>
      </c>
      <c r="BX6" s="33">
        <f t="shared" si="8"/>
        <v>93.66</v>
      </c>
      <c r="BY6" s="32" t="str">
        <f>IF(BY7="","",IF(BY7="-","【-】","【"&amp;SUBSTITUTE(TEXT(BY7,"#,##0.00"),"-","△")&amp;"】"))</f>
        <v>【104.60】</v>
      </c>
      <c r="BZ6" s="33">
        <f>IF(BZ7="",NA(),BZ7)</f>
        <v>146.97</v>
      </c>
      <c r="CA6" s="33">
        <f t="shared" ref="CA6:CI6" si="9">IF(CA7="",NA(),CA7)</f>
        <v>167.53</v>
      </c>
      <c r="CB6" s="33">
        <f t="shared" si="9"/>
        <v>152.08000000000001</v>
      </c>
      <c r="CC6" s="33">
        <f t="shared" si="9"/>
        <v>171.88</v>
      </c>
      <c r="CD6" s="33">
        <f t="shared" si="9"/>
        <v>142.9</v>
      </c>
      <c r="CE6" s="33">
        <f t="shared" si="9"/>
        <v>204.24</v>
      </c>
      <c r="CF6" s="33">
        <f t="shared" si="9"/>
        <v>210.28</v>
      </c>
      <c r="CG6" s="33">
        <f t="shared" si="9"/>
        <v>211.08</v>
      </c>
      <c r="CH6" s="33">
        <f t="shared" si="9"/>
        <v>213.52</v>
      </c>
      <c r="CI6" s="33">
        <f t="shared" si="9"/>
        <v>208.21</v>
      </c>
      <c r="CJ6" s="32" t="str">
        <f>IF(CJ7="","",IF(CJ7="-","【-】","【"&amp;SUBSTITUTE(TEXT(CJ7,"#,##0.00"),"-","△")&amp;"】"))</f>
        <v>【164.21】</v>
      </c>
      <c r="CK6" s="33">
        <f>IF(CK7="",NA(),CK7)</f>
        <v>55.26</v>
      </c>
      <c r="CL6" s="33">
        <f t="shared" ref="CL6:CT6" si="10">IF(CL7="",NA(),CL7)</f>
        <v>53.12</v>
      </c>
      <c r="CM6" s="33">
        <f t="shared" si="10"/>
        <v>51.02</v>
      </c>
      <c r="CN6" s="33">
        <f t="shared" si="10"/>
        <v>53.85</v>
      </c>
      <c r="CO6" s="33">
        <f t="shared" si="10"/>
        <v>55.7</v>
      </c>
      <c r="CP6" s="33">
        <f t="shared" si="10"/>
        <v>51.05</v>
      </c>
      <c r="CQ6" s="33">
        <f t="shared" si="10"/>
        <v>50.49</v>
      </c>
      <c r="CR6" s="33">
        <f t="shared" si="10"/>
        <v>49.69</v>
      </c>
      <c r="CS6" s="33">
        <f t="shared" si="10"/>
        <v>49.77</v>
      </c>
      <c r="CT6" s="33">
        <f t="shared" si="10"/>
        <v>49.22</v>
      </c>
      <c r="CU6" s="32" t="str">
        <f>IF(CU7="","",IF(CU7="-","【-】","【"&amp;SUBSTITUTE(TEXT(CU7,"#,##0.00"),"-","△")&amp;"】"))</f>
        <v>【59.80】</v>
      </c>
      <c r="CV6" s="33">
        <f>IF(CV7="",NA(),CV7)</f>
        <v>85.28</v>
      </c>
      <c r="CW6" s="33">
        <f t="shared" ref="CW6:DE6" si="11">IF(CW7="",NA(),CW7)</f>
        <v>87.06</v>
      </c>
      <c r="CX6" s="33">
        <f t="shared" si="11"/>
        <v>89.81</v>
      </c>
      <c r="CY6" s="33">
        <f t="shared" si="11"/>
        <v>83.28</v>
      </c>
      <c r="CZ6" s="33">
        <f t="shared" si="11"/>
        <v>78.95</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28.74</v>
      </c>
      <c r="DH6" s="33">
        <f t="shared" ref="DH6:DP6" si="12">IF(DH7="",NA(),DH7)</f>
        <v>31.17</v>
      </c>
      <c r="DI6" s="33">
        <f t="shared" si="12"/>
        <v>33.159999999999997</v>
      </c>
      <c r="DJ6" s="33">
        <f t="shared" si="12"/>
        <v>34.83</v>
      </c>
      <c r="DK6" s="33">
        <f t="shared" si="12"/>
        <v>39.96</v>
      </c>
      <c r="DL6" s="33">
        <f t="shared" si="12"/>
        <v>33.21</v>
      </c>
      <c r="DM6" s="33">
        <f t="shared" si="12"/>
        <v>34.24</v>
      </c>
      <c r="DN6" s="33">
        <f t="shared" si="12"/>
        <v>35.18</v>
      </c>
      <c r="DO6" s="33">
        <f t="shared" si="12"/>
        <v>36.43</v>
      </c>
      <c r="DP6" s="33">
        <f t="shared" si="12"/>
        <v>46.12</v>
      </c>
      <c r="DQ6" s="32" t="str">
        <f>IF(DQ7="","",IF(DQ7="-","【-】","【"&amp;SUBSTITUTE(TEXT(DQ7,"#,##0.00"),"-","△")&amp;"】"))</f>
        <v>【46.31】</v>
      </c>
      <c r="DR6" s="33">
        <f>IF(DR7="",NA(),DR7)</f>
        <v>22.32</v>
      </c>
      <c r="DS6" s="33">
        <f t="shared" ref="DS6:EA6" si="13">IF(DS7="",NA(),DS7)</f>
        <v>22.38</v>
      </c>
      <c r="DT6" s="33">
        <f t="shared" si="13"/>
        <v>23.29</v>
      </c>
      <c r="DU6" s="33">
        <f t="shared" si="13"/>
        <v>23.27</v>
      </c>
      <c r="DV6" s="33">
        <f t="shared" si="13"/>
        <v>27.78</v>
      </c>
      <c r="DW6" s="33">
        <f t="shared" si="13"/>
        <v>6.34</v>
      </c>
      <c r="DX6" s="33">
        <f t="shared" si="13"/>
        <v>6.81</v>
      </c>
      <c r="DY6" s="33">
        <f t="shared" si="13"/>
        <v>8.41</v>
      </c>
      <c r="DZ6" s="33">
        <f t="shared" si="13"/>
        <v>8.7200000000000006</v>
      </c>
      <c r="EA6" s="33">
        <f t="shared" si="13"/>
        <v>9.86</v>
      </c>
      <c r="EB6" s="32" t="str">
        <f>IF(EB7="","",IF(EB7="-","【-】","【"&amp;SUBSTITUTE(TEXT(EB7,"#,##0.00"),"-","△")&amp;"】"))</f>
        <v>【12.42】</v>
      </c>
      <c r="EC6" s="33">
        <f>IF(EC7="",NA(),EC7)</f>
        <v>0.45</v>
      </c>
      <c r="ED6" s="32">
        <f t="shared" ref="ED6:EL6" si="14">IF(ED7="",NA(),ED7)</f>
        <v>0</v>
      </c>
      <c r="EE6" s="33">
        <f t="shared" si="14"/>
        <v>1.1000000000000001</v>
      </c>
      <c r="EF6" s="33">
        <f t="shared" si="14"/>
        <v>1.81</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263435</v>
      </c>
      <c r="D7" s="35">
        <v>46</v>
      </c>
      <c r="E7" s="35">
        <v>1</v>
      </c>
      <c r="F7" s="35">
        <v>0</v>
      </c>
      <c r="G7" s="35">
        <v>1</v>
      </c>
      <c r="H7" s="35" t="s">
        <v>93</v>
      </c>
      <c r="I7" s="35" t="s">
        <v>94</v>
      </c>
      <c r="J7" s="35" t="s">
        <v>95</v>
      </c>
      <c r="K7" s="35" t="s">
        <v>96</v>
      </c>
      <c r="L7" s="35" t="s">
        <v>97</v>
      </c>
      <c r="M7" s="36" t="s">
        <v>98</v>
      </c>
      <c r="N7" s="36">
        <v>83.75</v>
      </c>
      <c r="O7" s="36">
        <v>70.34</v>
      </c>
      <c r="P7" s="36">
        <v>2692</v>
      </c>
      <c r="Q7" s="36">
        <v>7899</v>
      </c>
      <c r="R7" s="36">
        <v>18.04</v>
      </c>
      <c r="S7" s="36">
        <v>437.86</v>
      </c>
      <c r="T7" s="36">
        <v>5540</v>
      </c>
      <c r="U7" s="36">
        <v>2</v>
      </c>
      <c r="V7" s="36">
        <v>2770</v>
      </c>
      <c r="W7" s="36">
        <v>103.54</v>
      </c>
      <c r="X7" s="36">
        <v>91.66</v>
      </c>
      <c r="Y7" s="36">
        <v>102.91</v>
      </c>
      <c r="Z7" s="36">
        <v>90.05</v>
      </c>
      <c r="AA7" s="36">
        <v>107.37</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2169.1</v>
      </c>
      <c r="AT7" s="36">
        <v>1609.83</v>
      </c>
      <c r="AU7" s="36">
        <v>1236.68</v>
      </c>
      <c r="AV7" s="36">
        <v>1309.75</v>
      </c>
      <c r="AW7" s="36">
        <v>494.9</v>
      </c>
      <c r="AX7" s="36">
        <v>1129.9100000000001</v>
      </c>
      <c r="AY7" s="36">
        <v>1197.1099999999999</v>
      </c>
      <c r="AZ7" s="36">
        <v>1002.64</v>
      </c>
      <c r="BA7" s="36">
        <v>1164.51</v>
      </c>
      <c r="BB7" s="36">
        <v>434.72</v>
      </c>
      <c r="BC7" s="36">
        <v>264.16000000000003</v>
      </c>
      <c r="BD7" s="36">
        <v>366.23</v>
      </c>
      <c r="BE7" s="36">
        <v>351.31</v>
      </c>
      <c r="BF7" s="36">
        <v>330.55</v>
      </c>
      <c r="BG7" s="36">
        <v>310.3</v>
      </c>
      <c r="BH7" s="36">
        <v>289.18</v>
      </c>
      <c r="BI7" s="36">
        <v>540.94000000000005</v>
      </c>
      <c r="BJ7" s="36">
        <v>532.29999999999995</v>
      </c>
      <c r="BK7" s="36">
        <v>520.29999999999995</v>
      </c>
      <c r="BL7" s="36">
        <v>498.27</v>
      </c>
      <c r="BM7" s="36">
        <v>495.76</v>
      </c>
      <c r="BN7" s="36">
        <v>283.72000000000003</v>
      </c>
      <c r="BO7" s="36">
        <v>96.15</v>
      </c>
      <c r="BP7" s="36">
        <v>84.36</v>
      </c>
      <c r="BQ7" s="36">
        <v>92.94</v>
      </c>
      <c r="BR7" s="36">
        <v>82.45</v>
      </c>
      <c r="BS7" s="36">
        <v>98.83</v>
      </c>
      <c r="BT7" s="36">
        <v>93.43</v>
      </c>
      <c r="BU7" s="36">
        <v>90.17</v>
      </c>
      <c r="BV7" s="36">
        <v>90.69</v>
      </c>
      <c r="BW7" s="36">
        <v>90.64</v>
      </c>
      <c r="BX7" s="36">
        <v>93.66</v>
      </c>
      <c r="BY7" s="36">
        <v>104.6</v>
      </c>
      <c r="BZ7" s="36">
        <v>146.97</v>
      </c>
      <c r="CA7" s="36">
        <v>167.53</v>
      </c>
      <c r="CB7" s="36">
        <v>152.08000000000001</v>
      </c>
      <c r="CC7" s="36">
        <v>171.88</v>
      </c>
      <c r="CD7" s="36">
        <v>142.9</v>
      </c>
      <c r="CE7" s="36">
        <v>204.24</v>
      </c>
      <c r="CF7" s="36">
        <v>210.28</v>
      </c>
      <c r="CG7" s="36">
        <v>211.08</v>
      </c>
      <c r="CH7" s="36">
        <v>213.52</v>
      </c>
      <c r="CI7" s="36">
        <v>208.21</v>
      </c>
      <c r="CJ7" s="36">
        <v>164.21</v>
      </c>
      <c r="CK7" s="36">
        <v>55.26</v>
      </c>
      <c r="CL7" s="36">
        <v>53.12</v>
      </c>
      <c r="CM7" s="36">
        <v>51.02</v>
      </c>
      <c r="CN7" s="36">
        <v>53.85</v>
      </c>
      <c r="CO7" s="36">
        <v>55.7</v>
      </c>
      <c r="CP7" s="36">
        <v>51.05</v>
      </c>
      <c r="CQ7" s="36">
        <v>50.49</v>
      </c>
      <c r="CR7" s="36">
        <v>49.69</v>
      </c>
      <c r="CS7" s="36">
        <v>49.77</v>
      </c>
      <c r="CT7" s="36">
        <v>49.22</v>
      </c>
      <c r="CU7" s="36">
        <v>59.8</v>
      </c>
      <c r="CV7" s="36">
        <v>85.28</v>
      </c>
      <c r="CW7" s="36">
        <v>87.06</v>
      </c>
      <c r="CX7" s="36">
        <v>89.81</v>
      </c>
      <c r="CY7" s="36">
        <v>83.28</v>
      </c>
      <c r="CZ7" s="36">
        <v>78.95</v>
      </c>
      <c r="DA7" s="36">
        <v>80.81</v>
      </c>
      <c r="DB7" s="36">
        <v>78.7</v>
      </c>
      <c r="DC7" s="36">
        <v>80.010000000000005</v>
      </c>
      <c r="DD7" s="36">
        <v>79.98</v>
      </c>
      <c r="DE7" s="36">
        <v>79.48</v>
      </c>
      <c r="DF7" s="36">
        <v>89.78</v>
      </c>
      <c r="DG7" s="36">
        <v>28.74</v>
      </c>
      <c r="DH7" s="36">
        <v>31.17</v>
      </c>
      <c r="DI7" s="36">
        <v>33.159999999999997</v>
      </c>
      <c r="DJ7" s="36">
        <v>34.83</v>
      </c>
      <c r="DK7" s="36">
        <v>39.96</v>
      </c>
      <c r="DL7" s="36">
        <v>33.21</v>
      </c>
      <c r="DM7" s="36">
        <v>34.24</v>
      </c>
      <c r="DN7" s="36">
        <v>35.18</v>
      </c>
      <c r="DO7" s="36">
        <v>36.43</v>
      </c>
      <c r="DP7" s="36">
        <v>46.12</v>
      </c>
      <c r="DQ7" s="36">
        <v>46.31</v>
      </c>
      <c r="DR7" s="36">
        <v>22.32</v>
      </c>
      <c r="DS7" s="36">
        <v>22.38</v>
      </c>
      <c r="DT7" s="36">
        <v>23.29</v>
      </c>
      <c r="DU7" s="36">
        <v>23.27</v>
      </c>
      <c r="DV7" s="36">
        <v>27.78</v>
      </c>
      <c r="DW7" s="36">
        <v>6.34</v>
      </c>
      <c r="DX7" s="36">
        <v>6.81</v>
      </c>
      <c r="DY7" s="36">
        <v>8.41</v>
      </c>
      <c r="DZ7" s="36">
        <v>8.7200000000000006</v>
      </c>
      <c r="EA7" s="36">
        <v>9.86</v>
      </c>
      <c r="EB7" s="36">
        <v>12.42</v>
      </c>
      <c r="EC7" s="36">
        <v>0.45</v>
      </c>
      <c r="ED7" s="36">
        <v>0</v>
      </c>
      <c r="EE7" s="36">
        <v>1.1000000000000001</v>
      </c>
      <c r="EF7" s="36">
        <v>1.81</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暢之</cp:lastModifiedBy>
  <cp:lastPrinted>2016-02-09T04:37:51Z</cp:lastPrinted>
  <dcterms:created xsi:type="dcterms:W3CDTF">2016-01-18T04:50:00Z</dcterms:created>
  <dcterms:modified xsi:type="dcterms:W3CDTF">2016-02-19T01:35:27Z</dcterms:modified>
  <cp:category/>
</cp:coreProperties>
</file>