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<sst xmlns="http://schemas.openxmlformats.org/spreadsheetml/2006/main" count="218" uniqueCount="108">
  <si>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</si>
  <si>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</si>
  <si>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</si>
  <si>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</si>
  <si>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</si>
  <si>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</si>
  <si>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</si>
  <si>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</si>
  <si>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</si>
  <si>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</si>
  <si>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</si>
  <si>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</si>
  <si>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</si>
  <si>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</si>
  <si>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</si>
  <si>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</si>
  <si>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</si>
  <si>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</si>
  <si>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</si>
  <si>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</si>
  <si>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</si>
  <si>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</si>
  <si>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</si>
  <si>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</si>
  <si>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</si>
  <si>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</si>
  <si>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</si>
  <si>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</si>
  <si>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</si>
  <si>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</si>
  <si>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</si>
  <si>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</si>
  <si>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</si>
  <si>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</si>
  <si>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</si>
  <si>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</si>
  <si>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</si>
  <si>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</si>
  <si>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</si>
  <si>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</si>
  <si>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</si>
  <si>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</si>
  <si>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</si>
  <si>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</si>
  <si>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</si>
  <si>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</si>
  <si>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</si>
  <si>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</si>
  <si>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</si>
  <si>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</si>
  <si>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</si>
  <si>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</si>
  <si>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</si>
  <si>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</si>
  <si>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</si>
  <si>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</si>
  <si>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</si>
  <si>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</si>
  <si>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</si>
  <si>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</si>
  <si>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</si>
  <si>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</si>
  <si>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</si>
  <si>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</si>
  <si>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</si>
  <si>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</si>
  <si>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</si>
  <si>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</si>
  <si>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</si>
  <si>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</si>
  <si>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</si>
  <si>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</si>
  <si>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</si>
  <si>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</si>
  <si>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</si>
  <si>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</si>
  <si>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</si>
  <si>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</si>
  <si>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</si>
  <si>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</si>
  <si>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</si>
  <si>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</si>
  <si>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</si>
  <si>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</si>
  <si>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</si>
  <si>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</si>
  <si>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</si>
  <si>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</si>
  <si>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</si>
  <si>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</si>
  <si>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</si>
  <si>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</si>
  <si>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</si>
  <si>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福知山市</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</si>
  <si>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</si>
  <si>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</si>
  <si>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</si>
  <si>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</si>
  <si>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</si>
  <si>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</si>
  <si>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</si>
  <si>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</si>
  <si>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</si>
  <si>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</si>
  <si>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</si>
  <si>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簡易水道事業については過疎地域に存在しているため、著しく高い資本費により給水原価が高額となり、使用料収入のみでは維持管理費を賄えず収支の不足を一般会計からの繰入金により補填している状況である。
　今後、平成29年4月に上水道への経営統合を予定している。</t>
    <rPh sb="1" eb="3">
      <t>トウシ</t>
    </rPh>
    <rPh sb="3" eb="5">
      <t>カンイ</t>
    </rPh>
    <rPh sb="5" eb="7">
      <t>スイドウ</t>
    </rPh>
    <rPh sb="7" eb="9">
      <t>ジギョウ</t>
    </rPh>
    <rPh sb="14" eb="16">
      <t>カソ</t>
    </rPh>
    <rPh sb="16" eb="18">
      <t>チイキ</t>
    </rPh>
    <rPh sb="19" eb="21">
      <t>ソンザイ</t>
    </rPh>
    <rPh sb="28" eb="29">
      <t>イチジル</t>
    </rPh>
    <rPh sb="31" eb="32">
      <t>タカ</t>
    </rPh>
    <rPh sb="33" eb="36">
      <t>シホンヒ</t>
    </rPh>
    <rPh sb="39" eb="41">
      <t>キュウスイ</t>
    </rPh>
    <rPh sb="41" eb="43">
      <t>ゲンカ</t>
    </rPh>
    <rPh sb="44" eb="46">
      <t>コウガク</t>
    </rPh>
    <rPh sb="50" eb="53">
      <t>シヨウリョウ</t>
    </rPh>
    <rPh sb="53" eb="55">
      <t>シュウニュウ</t>
    </rPh>
    <rPh sb="59" eb="61">
      <t>イジ</t>
    </rPh>
    <rPh sb="61" eb="63">
      <t>カンリ</t>
    </rPh>
    <rPh sb="65" eb="66">
      <t>マカナ</t>
    </rPh>
    <rPh sb="68" eb="70">
      <t>シュウシ</t>
    </rPh>
    <rPh sb="71" eb="73">
      <t>フソク</t>
    </rPh>
    <rPh sb="74" eb="76">
      <t>イッパン</t>
    </rPh>
    <rPh sb="76" eb="78">
      <t>カイケイ</t>
    </rPh>
    <rPh sb="81" eb="84">
      <t>クリイレキン</t>
    </rPh>
    <rPh sb="87" eb="89">
      <t>ホテン</t>
    </rPh>
    <rPh sb="93" eb="95">
      <t>ジョウキョウ</t>
    </rPh>
    <rPh sb="101" eb="103">
      <t>コンゴ</t>
    </rPh>
    <rPh sb="104" eb="106">
      <t>ヘイセイ</t>
    </rPh>
    <rPh sb="108" eb="109">
      <t>ネン</t>
    </rPh>
    <rPh sb="110" eb="111">
      <t>ガツ</t>
    </rPh>
    <rPh sb="112" eb="115">
      <t>ジョウスイドウ</t>
    </rPh>
    <rPh sb="117" eb="119">
      <t>ケイエイ</t>
    </rPh>
    <rPh sb="119" eb="121">
      <t>トウゴウ</t>
    </rPh>
    <rPh sb="122" eb="124">
      <t>ヨテイ</t>
    </rPh>
    <phoneticPr fontId="4"/>
  </si>
  <si>
    <t>③緊急性や重要度の高いものから更新工事を行っている状況であり、今後も計画的に更新工事を行う予定である。
　なお、当該値の算出根拠については当該年度に更新した管路延長（増加分のみ）を管路延長で除してパーセントで表したもの。</t>
    <rPh sb="1" eb="4">
      <t>キンキュウセイ</t>
    </rPh>
    <rPh sb="5" eb="8">
      <t>ジュウヨウド</t>
    </rPh>
    <rPh sb="9" eb="10">
      <t>タカ</t>
    </rPh>
    <rPh sb="15" eb="17">
      <t>コウシン</t>
    </rPh>
    <rPh sb="17" eb="19">
      <t>コウジ</t>
    </rPh>
    <rPh sb="20" eb="21">
      <t>オコナ</t>
    </rPh>
    <rPh sb="25" eb="27">
      <t>ジョウキョウ</t>
    </rPh>
    <rPh sb="31" eb="33">
      <t>コンゴ</t>
    </rPh>
    <rPh sb="34" eb="37">
      <t>ケイカクテキ</t>
    </rPh>
    <rPh sb="38" eb="40">
      <t>コウシン</t>
    </rPh>
    <rPh sb="40" eb="42">
      <t>コウジ</t>
    </rPh>
    <rPh sb="43" eb="44">
      <t>オコナ</t>
    </rPh>
    <rPh sb="45" eb="47">
      <t>ヨテイ</t>
    </rPh>
    <rPh sb="56" eb="58">
      <t>トウガイ</t>
    </rPh>
    <rPh sb="58" eb="59">
      <t>チ</t>
    </rPh>
    <rPh sb="60" eb="62">
      <t>サンシュツ</t>
    </rPh>
    <rPh sb="62" eb="64">
      <t>コンキョ</t>
    </rPh>
    <rPh sb="69" eb="71">
      <t>トウガイ</t>
    </rPh>
    <rPh sb="71" eb="73">
      <t>ネンド</t>
    </rPh>
    <rPh sb="74" eb="76">
      <t>コウシン</t>
    </rPh>
    <rPh sb="78" eb="80">
      <t>カンロ</t>
    </rPh>
    <rPh sb="80" eb="82">
      <t>エンチョウ</t>
    </rPh>
    <rPh sb="83" eb="85">
      <t>ゾウカ</t>
    </rPh>
    <rPh sb="85" eb="86">
      <t>ブン</t>
    </rPh>
    <rPh sb="90" eb="92">
      <t>カンロ</t>
    </rPh>
    <rPh sb="92" eb="94">
      <t>エンチョウ</t>
    </rPh>
    <rPh sb="95" eb="96">
      <t>ジョ</t>
    </rPh>
    <rPh sb="104" eb="105">
      <t>アラワ</t>
    </rPh>
    <phoneticPr fontId="4"/>
  </si>
  <si>
    <t xml:space="preserve">①総費用に地方債償還金を加えた額が、給水収益及び一般会計からの繰入金等の総収益で賄われていないという現状にある。今後も人口減少に伴う給水収益の減少が懸念される。
④一部簡易水道を上水道へ統合したことにより、企業債残高が減少し、給水収益に占める企業債残高は減少傾向にあり、類似団体の平均値と比較しても同水準となるまで改善してきている。
⑤過疎地域での事業であることや給水収益及び有収水量の減少により、給水原価が供給単価に対し、倍以上かかっており、類似団体との比較でも平均値を下回っている状況である。今後は適切な料金収入の確保等が課題となっている。
⑥維持管理費の削減等に努めているが、有収水量の減少に伴い、有収水量1ｍ3あたりの費用は類似団体の平均値を上回っている状況となっている。
⑦施設の統合など施設の効率化を図ってきているが人口減少に伴い配水量が減少してきており、利用率が低下傾向となっている。
⑧有収率は、効率的な配水が高い水準で実施できている状況であるため、ほぼ類似団体の平均値を上回っている。なお、平成26年度については、隔月検針を開始したことにより有収水量が1ヶ月分繰延され11ヶ月分の計上になっており減少したものである。
</t>
    <rPh sb="1" eb="4">
      <t>ソウヒヨウ</t>
    </rPh>
    <rPh sb="5" eb="8">
      <t>チホウサイ</t>
    </rPh>
    <rPh sb="8" eb="11">
      <t>ショウカンキン</t>
    </rPh>
    <rPh sb="12" eb="13">
      <t>クワ</t>
    </rPh>
    <rPh sb="15" eb="16">
      <t>ガク</t>
    </rPh>
    <rPh sb="18" eb="20">
      <t>キュウスイ</t>
    </rPh>
    <rPh sb="20" eb="22">
      <t>シュウエキ</t>
    </rPh>
    <rPh sb="22" eb="23">
      <t>オヨ</t>
    </rPh>
    <rPh sb="24" eb="26">
      <t>イッパン</t>
    </rPh>
    <rPh sb="26" eb="28">
      <t>カイケイ</t>
    </rPh>
    <rPh sb="31" eb="34">
      <t>クリイレキン</t>
    </rPh>
    <rPh sb="34" eb="35">
      <t>トウ</t>
    </rPh>
    <rPh sb="36" eb="39">
      <t>ソウシュウエキ</t>
    </rPh>
    <rPh sb="40" eb="41">
      <t>マカナ</t>
    </rPh>
    <rPh sb="50" eb="52">
      <t>ゲンジョウ</t>
    </rPh>
    <rPh sb="56" eb="58">
      <t>コンゴ</t>
    </rPh>
    <rPh sb="59" eb="61">
      <t>ジンコウ</t>
    </rPh>
    <rPh sb="61" eb="63">
      <t>ゲンショウ</t>
    </rPh>
    <rPh sb="64" eb="65">
      <t>トモナ</t>
    </rPh>
    <rPh sb="66" eb="68">
      <t>キュウスイ</t>
    </rPh>
    <rPh sb="68" eb="70">
      <t>シュウエキ</t>
    </rPh>
    <rPh sb="71" eb="73">
      <t>ゲンショウ</t>
    </rPh>
    <rPh sb="74" eb="76">
      <t>ケネン</t>
    </rPh>
    <rPh sb="84" eb="86">
      <t>カンイ</t>
    </rPh>
    <rPh sb="86" eb="88">
      <t>スイドウ</t>
    </rPh>
    <rPh sb="109" eb="111">
      <t>ゲンショウ</t>
    </rPh>
    <rPh sb="113" eb="115">
      <t>キュウスイ</t>
    </rPh>
    <rPh sb="115" eb="117">
      <t>シュウエキ</t>
    </rPh>
    <rPh sb="118" eb="119">
      <t>シ</t>
    </rPh>
    <rPh sb="121" eb="124">
      <t>キギョウサイ</t>
    </rPh>
    <rPh sb="124" eb="126">
      <t>ザンダカ</t>
    </rPh>
    <rPh sb="127" eb="129">
      <t>ゲンショウ</t>
    </rPh>
    <rPh sb="129" eb="131">
      <t>ケイコウ</t>
    </rPh>
    <rPh sb="135" eb="137">
      <t>ルイジ</t>
    </rPh>
    <rPh sb="137" eb="139">
      <t>ダンタイ</t>
    </rPh>
    <rPh sb="140" eb="143">
      <t>ヘイキンチ</t>
    </rPh>
    <rPh sb="144" eb="146">
      <t>ヒカク</t>
    </rPh>
    <rPh sb="149" eb="152">
      <t>ドウスイジュン</t>
    </rPh>
    <rPh sb="157" eb="159">
      <t>カイゼン</t>
    </rPh>
    <rPh sb="168" eb="170">
      <t>カソ</t>
    </rPh>
    <rPh sb="170" eb="172">
      <t>チイキ</t>
    </rPh>
    <rPh sb="174" eb="176">
      <t>ジギョウ</t>
    </rPh>
    <rPh sb="182" eb="184">
      <t>キュウスイ</t>
    </rPh>
    <rPh sb="184" eb="186">
      <t>シュウエキ</t>
    </rPh>
    <rPh sb="186" eb="187">
      <t>オヨ</t>
    </rPh>
    <rPh sb="188" eb="190">
      <t>ユウシュウ</t>
    </rPh>
    <rPh sb="190" eb="192">
      <t>スイリョウ</t>
    </rPh>
    <rPh sb="193" eb="195">
      <t>ゲンショウ</t>
    </rPh>
    <rPh sb="199" eb="201">
      <t>キュウスイ</t>
    </rPh>
    <rPh sb="201" eb="203">
      <t>ゲンカ</t>
    </rPh>
    <rPh sb="204" eb="206">
      <t>キョウキュウ</t>
    </rPh>
    <rPh sb="206" eb="208">
      <t>タンカ</t>
    </rPh>
    <rPh sb="209" eb="210">
      <t>タイ</t>
    </rPh>
    <rPh sb="212" eb="213">
      <t>バイ</t>
    </rPh>
    <rPh sb="213" eb="215">
      <t>イジョウ</t>
    </rPh>
    <rPh sb="222" eb="224">
      <t>ルイジ</t>
    </rPh>
    <rPh sb="224" eb="226">
      <t>ダンタイ</t>
    </rPh>
    <rPh sb="228" eb="230">
      <t>ヒカク</t>
    </rPh>
    <rPh sb="232" eb="235">
      <t>ヘイキンチ</t>
    </rPh>
    <rPh sb="236" eb="238">
      <t>シタマワ</t>
    </rPh>
    <rPh sb="242" eb="244">
      <t>ジョウキョウ</t>
    </rPh>
    <rPh sb="248" eb="250">
      <t>コンゴ</t>
    </rPh>
    <rPh sb="251" eb="253">
      <t>テキセツ</t>
    </rPh>
    <rPh sb="254" eb="256">
      <t>リョウキン</t>
    </rPh>
    <rPh sb="256" eb="258">
      <t>シュウニュウ</t>
    </rPh>
    <rPh sb="259" eb="261">
      <t>カクホ</t>
    </rPh>
    <rPh sb="261" eb="262">
      <t>トウ</t>
    </rPh>
    <rPh sb="263" eb="265">
      <t>カダイ</t>
    </rPh>
    <rPh sb="274" eb="276">
      <t>イジ</t>
    </rPh>
    <rPh sb="276" eb="279">
      <t>カンリヒ</t>
    </rPh>
    <rPh sb="280" eb="282">
      <t>サクゲン</t>
    </rPh>
    <rPh sb="282" eb="283">
      <t>トウ</t>
    </rPh>
    <rPh sb="284" eb="285">
      <t>ツト</t>
    </rPh>
    <rPh sb="291" eb="293">
      <t>ユウシュウ</t>
    </rPh>
    <rPh sb="293" eb="295">
      <t>スイリョウ</t>
    </rPh>
    <rPh sb="296" eb="298">
      <t>ゲンショウ</t>
    </rPh>
    <rPh sb="299" eb="300">
      <t>トモナ</t>
    </rPh>
    <rPh sb="302" eb="303">
      <t>ユウ</t>
    </rPh>
    <rPh sb="303" eb="304">
      <t>シュウ</t>
    </rPh>
    <rPh sb="304" eb="306">
      <t>スイリョウ</t>
    </rPh>
    <rPh sb="313" eb="315">
      <t>ヒヨウ</t>
    </rPh>
    <rPh sb="323" eb="324">
      <t>チ</t>
    </rPh>
    <rPh sb="331" eb="333">
      <t>ジョウキョウ</t>
    </rPh>
    <rPh sb="342" eb="344">
      <t>シセツ</t>
    </rPh>
    <rPh sb="345" eb="347">
      <t>トウゴウ</t>
    </rPh>
    <rPh sb="349" eb="351">
      <t>シセツ</t>
    </rPh>
    <rPh sb="352" eb="355">
      <t>コウリツカ</t>
    </rPh>
    <rPh sb="356" eb="357">
      <t>ハカ</t>
    </rPh>
    <rPh sb="364" eb="366">
      <t>ジンコウ</t>
    </rPh>
    <rPh sb="366" eb="368">
      <t>ゲンショウ</t>
    </rPh>
    <rPh sb="369" eb="370">
      <t>トモナ</t>
    </rPh>
    <rPh sb="371" eb="374">
      <t>ハイスイリョウ</t>
    </rPh>
    <rPh sb="375" eb="377">
      <t>ゲンショウ</t>
    </rPh>
    <rPh sb="384" eb="387">
      <t>リヨウリツ</t>
    </rPh>
    <rPh sb="388" eb="390">
      <t>テイカ</t>
    </rPh>
    <rPh sb="390" eb="392">
      <t>ケイコウ</t>
    </rPh>
    <rPh sb="401" eb="403">
      <t>ユウシュウ</t>
    </rPh>
    <rPh sb="403" eb="404">
      <t>リツ</t>
    </rPh>
    <rPh sb="442" eb="443">
      <t>チ</t>
    </rPh>
    <rPh sb="471" eb="473">
      <t>カイシ</t>
    </rPh>
    <rPh sb="487" eb="488">
      <t>ゲツ</t>
    </rPh>
    <rPh sb="488" eb="489">
      <t>ブン</t>
    </rPh>
    <rPh sb="489" eb="491">
      <t>クリノベ</t>
    </rPh>
    <rPh sb="496" eb="497">
      <t>ゲツ</t>
    </rPh>
    <rPh sb="497" eb="498">
      <t>ブン</t>
    </rPh>
    <rPh sb="499" eb="501">
      <t>ケイジョウ</t>
    </rPh>
    <rPh sb="507" eb="509">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</si>
</sst>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0.04</c:v>
                </c:pt>
                <c:pt idx="1">
                  <c:v>0.22</c:v>
                </c:pt>
                <c:pt idx="2">
                  <c:v>0.05</c:v>
                </c:pt>
                <c:pt idx="3">
                  <c:v>0.01</c:v>
                </c:pt>
                <c:pt idx="4">
                  <c:v>0.17</c:v>
                </c:pt>
              </c:numCache>
            </c:numRef>
          </c:val>
        </c:ser>
        <c:dLbls>
          <c:showLegendKey val="0"/>
          <c:showVal val="0"/>
          <c:showCatName val="0"/>
          <c:showSerName val="0"/>
          <c:showPercent val="0"/>
          <c:showBubbleSize val="0"/>
        </c:dLbls>
        <c:gapWidth val="150"/>
        <c:axId val="106401792"/>
        <c:axId val="4603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0.83</c:v>
                </c:pt>
                <c:pt idx="1">
                  <c:v>0.62</c:v>
                </c:pt>
                <c:pt idx="2">
                  <c:v>0.59</c:v>
                </c:pt>
                <c:pt idx="3">
                  <c:v>0.64</c:v>
                </c:pt>
                <c:pt idx="4">
                  <c:v>0.55000000000000004</c:v>
                </c:pt>
              </c:numCache>
            </c:numRef>
          </c:val>
          <c:smooth val="0"/>
        </c:ser>
        <c:dLbls>
          <c:showLegendKey val="0"/>
          <c:showVal val="0"/>
          <c:showCatName val="0"/>
          <c:showSerName val="0"/>
          <c:showPercent val="0"/>
          <c:showBubbleSize val="0"/>
        </c:dLbls>
        <c:marker val="1"/>
        <c:smooth val="0"/>
        <c:axId val="106401792"/>
        <c:axId val="46039424"/>
      </c:lineChart>
      <c:dateAx>
        <c:axId val="106401792"/>
        <c:scaling>
          <c:orientation val="minMax"/>
        </c:scaling>
        <c:delete val="1"/>
        <c:axPos val="b"/>
        <c:numFmt formatCode="ge" sourceLinked="1"/>
        <c:majorTickMark val="none"/>
        <c:minorTickMark val="none"/>
        <c:tickLblPos val="none"/>
        <c:crossAx val="46039424"/>
        <c:crosses val="autoZero"/>
        <c:auto val="1"/>
        <c:lblOffset val="100"/>
        <c:baseTimeUnit val="years"/>
      </c:dateAx>
      <c:valAx>
        <c:axId val="4603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0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60.03</c:v>
                </c:pt>
                <c:pt idx="1">
                  <c:v>60.54</c:v>
                </c:pt>
                <c:pt idx="2">
                  <c:v>59.78</c:v>
                </c:pt>
                <c:pt idx="3">
                  <c:v>60.81</c:v>
                </c:pt>
                <c:pt idx="4">
                  <c:v>58.08</c:v>
                </c:pt>
              </c:numCache>
            </c:numRef>
          </c:val>
        </c:ser>
        <c:dLbls>
          <c:showLegendKey val="0"/>
          <c:showVal val="0"/>
          <c:showCatName val="0"/>
          <c:showSerName val="0"/>
          <c:showPercent val="0"/>
          <c:showBubbleSize val="0"/>
        </c:dLbls>
        <c:gapWidth val="150"/>
        <c:axId val="89299584"/>
        <c:axId val="8930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63.04</c:v>
                </c:pt>
                <c:pt idx="1">
                  <c:v>64.3</c:v>
                </c:pt>
                <c:pt idx="2">
                  <c:v>63.99</c:v>
                </c:pt>
                <c:pt idx="3">
                  <c:v>62.01</c:v>
                </c:pt>
                <c:pt idx="4">
                  <c:v>60.68</c:v>
                </c:pt>
              </c:numCache>
            </c:numRef>
          </c:val>
          <c:smooth val="0"/>
        </c:ser>
        <c:dLbls>
          <c:showLegendKey val="0"/>
          <c:showVal val="0"/>
          <c:showCatName val="0"/>
          <c:showSerName val="0"/>
          <c:showPercent val="0"/>
          <c:showBubbleSize val="0"/>
        </c:dLbls>
        <c:marker val="1"/>
        <c:smooth val="0"/>
        <c:axId val="89299584"/>
        <c:axId val="89301760"/>
      </c:lineChart>
      <c:dateAx>
        <c:axId val="89299584"/>
        <c:scaling>
          <c:orientation val="minMax"/>
        </c:scaling>
        <c:delete val="1"/>
        <c:axPos val="b"/>
        <c:numFmt formatCode="ge" sourceLinked="1"/>
        <c:majorTickMark val="none"/>
        <c:minorTickMark val="none"/>
        <c:tickLblPos val="none"/>
        <c:crossAx val="89301760"/>
        <c:crosses val="autoZero"/>
        <c:auto val="1"/>
        <c:lblOffset val="100"/>
        <c:baseTimeUnit val="years"/>
      </c:dateAx>
      <c:valAx>
        <c:axId val="8930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9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84.97</c:v>
                </c:pt>
                <c:pt idx="1">
                  <c:v>82.7</c:v>
                </c:pt>
                <c:pt idx="2">
                  <c:v>82.53</c:v>
                </c:pt>
                <c:pt idx="3">
                  <c:v>79.650000000000006</c:v>
                </c:pt>
                <c:pt idx="4">
                  <c:v>75.489999999999995</c:v>
                </c:pt>
              </c:numCache>
            </c:numRef>
          </c:val>
        </c:ser>
        <c:dLbls>
          <c:showLegendKey val="0"/>
          <c:showVal val="0"/>
          <c:showCatName val="0"/>
          <c:showSerName val="0"/>
          <c:showPercent val="0"/>
          <c:showBubbleSize val="0"/>
        </c:dLbls>
        <c:gapWidth val="150"/>
        <c:axId val="89323776"/>
        <c:axId val="8945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78.06</c:v>
                </c:pt>
                <c:pt idx="1">
                  <c:v>76.38</c:v>
                </c:pt>
                <c:pt idx="2">
                  <c:v>76.260000000000005</c:v>
                </c:pt>
                <c:pt idx="3">
                  <c:v>75.8</c:v>
                </c:pt>
                <c:pt idx="4">
                  <c:v>75.760000000000005</c:v>
                </c:pt>
              </c:numCache>
            </c:numRef>
          </c:val>
          <c:smooth val="0"/>
        </c:ser>
        <c:dLbls>
          <c:showLegendKey val="0"/>
          <c:showVal val="0"/>
          <c:showCatName val="0"/>
          <c:showSerName val="0"/>
          <c:showPercent val="0"/>
          <c:showBubbleSize val="0"/>
        </c:dLbls>
        <c:marker val="1"/>
        <c:smooth val="0"/>
        <c:axId val="89323776"/>
        <c:axId val="89457024"/>
      </c:lineChart>
      <c:dateAx>
        <c:axId val="89323776"/>
        <c:scaling>
          <c:orientation val="minMax"/>
        </c:scaling>
        <c:delete val="1"/>
        <c:axPos val="b"/>
        <c:numFmt formatCode="ge" sourceLinked="1"/>
        <c:majorTickMark val="none"/>
        <c:minorTickMark val="none"/>
        <c:tickLblPos val="none"/>
        <c:crossAx val="89457024"/>
        <c:crosses val="autoZero"/>
        <c:auto val="1"/>
        <c:lblOffset val="100"/>
        <c:baseTimeUnit val="years"/>
      </c:dateAx>
      <c:valAx>
        <c:axId val="8945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2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72.680000000000007</c:v>
                </c:pt>
                <c:pt idx="1">
                  <c:v>71.31</c:v>
                </c:pt>
                <c:pt idx="2">
                  <c:v>69.3</c:v>
                </c:pt>
                <c:pt idx="3">
                  <c:v>68.11</c:v>
                </c:pt>
                <c:pt idx="4">
                  <c:v>68.02</c:v>
                </c:pt>
              </c:numCache>
            </c:numRef>
          </c:val>
        </c:ser>
        <c:dLbls>
          <c:showLegendKey val="0"/>
          <c:showVal val="0"/>
          <c:showCatName val="0"/>
          <c:showSerName val="0"/>
          <c:showPercent val="0"/>
          <c:showBubbleSize val="0"/>
        </c:dLbls>
        <c:gapWidth val="150"/>
        <c:axId val="46061440"/>
        <c:axId val="4606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78.3</c:v>
                </c:pt>
                <c:pt idx="1">
                  <c:v>76.64</c:v>
                </c:pt>
                <c:pt idx="2">
                  <c:v>75.91</c:v>
                </c:pt>
                <c:pt idx="3">
                  <c:v>77.19</c:v>
                </c:pt>
                <c:pt idx="4">
                  <c:v>77.48</c:v>
                </c:pt>
              </c:numCache>
            </c:numRef>
          </c:val>
          <c:smooth val="0"/>
        </c:ser>
        <c:dLbls>
          <c:showLegendKey val="0"/>
          <c:showVal val="0"/>
          <c:showCatName val="0"/>
          <c:showSerName val="0"/>
          <c:showPercent val="0"/>
          <c:showBubbleSize val="0"/>
        </c:dLbls>
        <c:marker val="1"/>
        <c:smooth val="0"/>
        <c:axId val="46061440"/>
        <c:axId val="46067712"/>
      </c:lineChart>
      <c:dateAx>
        <c:axId val="46061440"/>
        <c:scaling>
          <c:orientation val="minMax"/>
        </c:scaling>
        <c:delete val="1"/>
        <c:axPos val="b"/>
        <c:numFmt formatCode="ge" sourceLinked="1"/>
        <c:majorTickMark val="none"/>
        <c:minorTickMark val="none"/>
        <c:tickLblPos val="none"/>
        <c:crossAx val="46067712"/>
        <c:crosses val="autoZero"/>
        <c:auto val="1"/>
        <c:lblOffset val="100"/>
        <c:baseTimeUnit val="years"/>
      </c:dateAx>
      <c:valAx>
        <c:axId val="4606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6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468608"/>
        <c:axId val="7847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468608"/>
        <c:axId val="78470528"/>
      </c:lineChart>
      <c:dateAx>
        <c:axId val="78468608"/>
        <c:scaling>
          <c:orientation val="minMax"/>
        </c:scaling>
        <c:delete val="1"/>
        <c:axPos val="b"/>
        <c:numFmt formatCode="ge" sourceLinked="1"/>
        <c:majorTickMark val="none"/>
        <c:minorTickMark val="none"/>
        <c:tickLblPos val="none"/>
        <c:crossAx val="78470528"/>
        <c:crosses val="autoZero"/>
        <c:auto val="1"/>
        <c:lblOffset val="100"/>
        <c:baseTimeUnit val="years"/>
      </c:dateAx>
      <c:valAx>
        <c:axId val="7847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6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248256"/>
        <c:axId val="8325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248256"/>
        <c:axId val="83250176"/>
      </c:lineChart>
      <c:dateAx>
        <c:axId val="83248256"/>
        <c:scaling>
          <c:orientation val="minMax"/>
        </c:scaling>
        <c:delete val="1"/>
        <c:axPos val="b"/>
        <c:numFmt formatCode="ge" sourceLinked="1"/>
        <c:majorTickMark val="none"/>
        <c:minorTickMark val="none"/>
        <c:tickLblPos val="none"/>
        <c:crossAx val="83250176"/>
        <c:crosses val="autoZero"/>
        <c:auto val="1"/>
        <c:lblOffset val="100"/>
        <c:baseTimeUnit val="years"/>
      </c:dateAx>
      <c:valAx>
        <c:axId val="8325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4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268352"/>
        <c:axId val="8327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268352"/>
        <c:axId val="83270272"/>
      </c:lineChart>
      <c:dateAx>
        <c:axId val="83268352"/>
        <c:scaling>
          <c:orientation val="minMax"/>
        </c:scaling>
        <c:delete val="1"/>
        <c:axPos val="b"/>
        <c:numFmt formatCode="ge" sourceLinked="1"/>
        <c:majorTickMark val="none"/>
        <c:minorTickMark val="none"/>
        <c:tickLblPos val="none"/>
        <c:crossAx val="83270272"/>
        <c:crosses val="autoZero"/>
        <c:auto val="1"/>
        <c:lblOffset val="100"/>
        <c:baseTimeUnit val="years"/>
      </c:dateAx>
      <c:valAx>
        <c:axId val="8327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6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292928"/>
        <c:axId val="8329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292928"/>
        <c:axId val="83294848"/>
      </c:lineChart>
      <c:dateAx>
        <c:axId val="83292928"/>
        <c:scaling>
          <c:orientation val="minMax"/>
        </c:scaling>
        <c:delete val="1"/>
        <c:axPos val="b"/>
        <c:numFmt formatCode="ge" sourceLinked="1"/>
        <c:majorTickMark val="none"/>
        <c:minorTickMark val="none"/>
        <c:tickLblPos val="none"/>
        <c:crossAx val="83294848"/>
        <c:crosses val="autoZero"/>
        <c:auto val="1"/>
        <c:lblOffset val="100"/>
        <c:baseTimeUnit val="years"/>
      </c:dateAx>
      <c:valAx>
        <c:axId val="8329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9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1681.9</c:v>
                </c:pt>
                <c:pt idx="1">
                  <c:v>1563.1</c:v>
                </c:pt>
                <c:pt idx="2">
                  <c:v>1542.32</c:v>
                </c:pt>
                <c:pt idx="3">
                  <c:v>1313.25</c:v>
                </c:pt>
                <c:pt idx="4">
                  <c:v>1376.93</c:v>
                </c:pt>
              </c:numCache>
            </c:numRef>
          </c:val>
        </c:ser>
        <c:dLbls>
          <c:showLegendKey val="0"/>
          <c:showVal val="0"/>
          <c:showCatName val="0"/>
          <c:showSerName val="0"/>
          <c:showPercent val="0"/>
          <c:showBubbleSize val="0"/>
        </c:dLbls>
        <c:gapWidth val="150"/>
        <c:axId val="86585728"/>
        <c:axId val="8658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1358.75</c:v>
                </c:pt>
                <c:pt idx="1">
                  <c:v>1355.28</c:v>
                </c:pt>
                <c:pt idx="2">
                  <c:v>1321.78</c:v>
                </c:pt>
                <c:pt idx="3">
                  <c:v>1326.51</c:v>
                </c:pt>
                <c:pt idx="4">
                  <c:v>1285.3599999999999</c:v>
                </c:pt>
              </c:numCache>
            </c:numRef>
          </c:val>
          <c:smooth val="0"/>
        </c:ser>
        <c:dLbls>
          <c:showLegendKey val="0"/>
          <c:showVal val="0"/>
          <c:showCatName val="0"/>
          <c:showSerName val="0"/>
          <c:showPercent val="0"/>
          <c:showBubbleSize val="0"/>
        </c:dLbls>
        <c:marker val="1"/>
        <c:smooth val="0"/>
        <c:axId val="86585728"/>
        <c:axId val="86587648"/>
      </c:lineChart>
      <c:dateAx>
        <c:axId val="86585728"/>
        <c:scaling>
          <c:orientation val="minMax"/>
        </c:scaling>
        <c:delete val="1"/>
        <c:axPos val="b"/>
        <c:numFmt formatCode="ge" sourceLinked="1"/>
        <c:majorTickMark val="none"/>
        <c:minorTickMark val="none"/>
        <c:tickLblPos val="none"/>
        <c:crossAx val="86587648"/>
        <c:crosses val="autoZero"/>
        <c:auto val="1"/>
        <c:lblOffset val="100"/>
        <c:baseTimeUnit val="years"/>
      </c:dateAx>
      <c:valAx>
        <c:axId val="8658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8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46.31</c:v>
                </c:pt>
                <c:pt idx="1">
                  <c:v>47.16</c:v>
                </c:pt>
                <c:pt idx="2">
                  <c:v>44.08</c:v>
                </c:pt>
                <c:pt idx="3">
                  <c:v>44.16</c:v>
                </c:pt>
                <c:pt idx="4">
                  <c:v>44.49</c:v>
                </c:pt>
              </c:numCache>
            </c:numRef>
          </c:val>
        </c:ser>
        <c:dLbls>
          <c:showLegendKey val="0"/>
          <c:showVal val="0"/>
          <c:showCatName val="0"/>
          <c:showSerName val="0"/>
          <c:showPercent val="0"/>
          <c:showBubbleSize val="0"/>
        </c:dLbls>
        <c:gapWidth val="150"/>
        <c:axId val="86601088"/>
        <c:axId val="8661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57.18</c:v>
                </c:pt>
                <c:pt idx="1">
                  <c:v>54.56</c:v>
                </c:pt>
                <c:pt idx="2">
                  <c:v>54.57</c:v>
                </c:pt>
                <c:pt idx="3">
                  <c:v>54.4</c:v>
                </c:pt>
                <c:pt idx="4">
                  <c:v>54.45</c:v>
                </c:pt>
              </c:numCache>
            </c:numRef>
          </c:val>
          <c:smooth val="0"/>
        </c:ser>
        <c:dLbls>
          <c:showLegendKey val="0"/>
          <c:showVal val="0"/>
          <c:showCatName val="0"/>
          <c:showSerName val="0"/>
          <c:showPercent val="0"/>
          <c:showBubbleSize val="0"/>
        </c:dLbls>
        <c:marker val="1"/>
        <c:smooth val="0"/>
        <c:axId val="86601088"/>
        <c:axId val="86611456"/>
      </c:lineChart>
      <c:dateAx>
        <c:axId val="86601088"/>
        <c:scaling>
          <c:orientation val="minMax"/>
        </c:scaling>
        <c:delete val="1"/>
        <c:axPos val="b"/>
        <c:numFmt formatCode="ge" sourceLinked="1"/>
        <c:majorTickMark val="none"/>
        <c:minorTickMark val="none"/>
        <c:tickLblPos val="none"/>
        <c:crossAx val="86611456"/>
        <c:crosses val="autoZero"/>
        <c:auto val="1"/>
        <c:lblOffset val="100"/>
        <c:baseTimeUnit val="years"/>
      </c:dateAx>
      <c:valAx>
        <c:axId val="8661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0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385.98</c:v>
                </c:pt>
                <c:pt idx="1">
                  <c:v>380.88</c:v>
                </c:pt>
                <c:pt idx="2">
                  <c:v>409.89</c:v>
                </c:pt>
                <c:pt idx="3">
                  <c:v>418.07</c:v>
                </c:pt>
                <c:pt idx="4">
                  <c:v>425.36</c:v>
                </c:pt>
              </c:numCache>
            </c:numRef>
          </c:val>
        </c:ser>
        <c:dLbls>
          <c:showLegendKey val="0"/>
          <c:showVal val="0"/>
          <c:showCatName val="0"/>
          <c:showSerName val="0"/>
          <c:showPercent val="0"/>
          <c:showBubbleSize val="0"/>
        </c:dLbls>
        <c:gapWidth val="150"/>
        <c:axId val="86633472"/>
        <c:axId val="8663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295.62</c:v>
                </c:pt>
                <c:pt idx="1">
                  <c:v>314.44</c:v>
                </c:pt>
                <c:pt idx="2">
                  <c:v>318.02999999999997</c:v>
                </c:pt>
                <c:pt idx="3">
                  <c:v>325.14</c:v>
                </c:pt>
                <c:pt idx="4">
                  <c:v>332.75</c:v>
                </c:pt>
              </c:numCache>
            </c:numRef>
          </c:val>
          <c:smooth val="0"/>
        </c:ser>
        <c:dLbls>
          <c:showLegendKey val="0"/>
          <c:showVal val="0"/>
          <c:showCatName val="0"/>
          <c:showSerName val="0"/>
          <c:showPercent val="0"/>
          <c:showBubbleSize val="0"/>
        </c:dLbls>
        <c:marker val="1"/>
        <c:smooth val="0"/>
        <c:axId val="86633472"/>
        <c:axId val="86635648"/>
      </c:lineChart>
      <c:dateAx>
        <c:axId val="86633472"/>
        <c:scaling>
          <c:orientation val="minMax"/>
        </c:scaling>
        <c:delete val="1"/>
        <c:axPos val="b"/>
        <c:numFmt formatCode="ge" sourceLinked="1"/>
        <c:majorTickMark val="none"/>
        <c:minorTickMark val="none"/>
        <c:tickLblPos val="none"/>
        <c:crossAx val="86635648"/>
        <c:crosses val="autoZero"/>
        <c:auto val="1"/>
        <c:lblOffset val="100"/>
        <c:baseTimeUnit val="years"/>
      </c:dateAx>
      <c:valAx>
        <c:axId val="8663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3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京都府　福知山市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D1</v>
      </c>
      <c r="AA8" s="71"/>
      <c r="AB8" s="71"/>
      <c r="AC8" s="71"/>
      <c r="AD8" s="71"/>
      <c r="AE8" s="71"/>
      <c r="AF8" s="71"/>
      <c r="AG8" s="72"/>
      <c r="AH8" s="3"/>
      <c r="AI8" s="73">
        <f>データ!Q6</f>
        <v>80682</v>
      </c>
      <c r="AJ8" s="74"/>
      <c r="AK8" s="74"/>
      <c r="AL8" s="74"/>
      <c r="AM8" s="74"/>
      <c r="AN8" s="74"/>
      <c r="AO8" s="74"/>
      <c r="AP8" s="75"/>
      <c r="AQ8" s="56">
        <f>データ!R6</f>
        <v>552.54</v>
      </c>
      <c r="AR8" s="56"/>
      <c r="AS8" s="56"/>
      <c r="AT8" s="56"/>
      <c r="AU8" s="56"/>
      <c r="AV8" s="56"/>
      <c r="AW8" s="56"/>
      <c r="AX8" s="56"/>
      <c r="AY8" s="56">
        <f>データ!S6</f>
        <v>146.02000000000001</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x14ac:dyDescent="0.15">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x14ac:dyDescent="0.15">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16.829999999999998</v>
      </c>
      <c r="S10" s="56"/>
      <c r="T10" s="56"/>
      <c r="U10" s="56"/>
      <c r="V10" s="56"/>
      <c r="W10" s="56"/>
      <c r="X10" s="56"/>
      <c r="Y10" s="56"/>
      <c r="Z10" s="64">
        <f>データ!P6</f>
        <v>3267</v>
      </c>
      <c r="AA10" s="64"/>
      <c r="AB10" s="64"/>
      <c r="AC10" s="64"/>
      <c r="AD10" s="64"/>
      <c r="AE10" s="64"/>
      <c r="AF10" s="64"/>
      <c r="AG10" s="64"/>
      <c r="AH10" s="2"/>
      <c r="AI10" s="64">
        <f>データ!T6</f>
        <v>13474</v>
      </c>
      <c r="AJ10" s="64"/>
      <c r="AK10" s="64"/>
      <c r="AL10" s="64"/>
      <c r="AM10" s="64"/>
      <c r="AN10" s="64"/>
      <c r="AO10" s="64"/>
      <c r="AP10" s="64"/>
      <c r="AQ10" s="56">
        <f>データ!U6</f>
        <v>66.34</v>
      </c>
      <c r="AR10" s="56"/>
      <c r="AS10" s="56"/>
      <c r="AT10" s="56"/>
      <c r="AU10" s="56"/>
      <c r="AV10" s="56"/>
      <c r="AW10" s="56"/>
      <c r="AX10" s="56"/>
      <c r="AY10" s="56">
        <f>データ!V6</f>
        <v>203.11</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x14ac:dyDescent="0.15">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262013</v>
      </c>
      <c r="D6" s="31">
        <f t="shared" si="3"/>
        <v>47</v>
      </c>
      <c r="E6" s="31">
        <f t="shared" si="3"/>
        <v>1</v>
      </c>
      <c r="F6" s="31">
        <f t="shared" si="3"/>
        <v>0</v>
      </c>
      <c r="G6" s="31">
        <f t="shared" si="3"/>
        <v>0</v>
      </c>
      <c r="H6" s="31" t="str">
        <f t="shared" si="3"/>
        <v>京都府　福知山市</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16.829999999999998</v>
      </c>
      <c r="P6" s="32">
        <f t="shared" si="3"/>
        <v>3267</v>
      </c>
      <c r="Q6" s="32">
        <f t="shared" si="3"/>
        <v>80682</v>
      </c>
      <c r="R6" s="32">
        <f t="shared" si="3"/>
        <v>552.54</v>
      </c>
      <c r="S6" s="32">
        <f t="shared" si="3"/>
        <v>146.02000000000001</v>
      </c>
      <c r="T6" s="32">
        <f t="shared" si="3"/>
        <v>13474</v>
      </c>
      <c r="U6" s="32">
        <f t="shared" si="3"/>
        <v>66.34</v>
      </c>
      <c r="V6" s="32">
        <f t="shared" si="3"/>
        <v>203.11</v>
      </c>
      <c r="W6" s="33">
        <f>IF(W7="",NA(),W7)</f>
        <v>72.680000000000007</v>
      </c>
      <c r="X6" s="33">
        <f t="shared" ref="X6:AF6" si="4">IF(X7="",NA(),X7)</f>
        <v>71.31</v>
      </c>
      <c r="Y6" s="33">
        <f t="shared" si="4"/>
        <v>69.3</v>
      </c>
      <c r="Z6" s="33">
        <f t="shared" si="4"/>
        <v>68.11</v>
      </c>
      <c r="AA6" s="33">
        <f t="shared" si="4"/>
        <v>68.02</v>
      </c>
      <c r="AB6" s="33">
        <f t="shared" si="4"/>
        <v>78.3</v>
      </c>
      <c r="AC6" s="33">
        <f t="shared" si="4"/>
        <v>76.64</v>
      </c>
      <c r="AD6" s="33">
        <f t="shared" si="4"/>
        <v>75.91</v>
      </c>
      <c r="AE6" s="33">
        <f t="shared" si="4"/>
        <v>77.19</v>
      </c>
      <c r="AF6" s="33">
        <f t="shared" si="4"/>
        <v>77.48</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1681.9</v>
      </c>
      <c r="BE6" s="33">
        <f t="shared" ref="BE6:BM6" si="7">IF(BE7="",NA(),BE7)</f>
        <v>1563.1</v>
      </c>
      <c r="BF6" s="33">
        <f t="shared" si="7"/>
        <v>1542.32</v>
      </c>
      <c r="BG6" s="33">
        <f t="shared" si="7"/>
        <v>1313.25</v>
      </c>
      <c r="BH6" s="33">
        <f t="shared" si="7"/>
        <v>1376.93</v>
      </c>
      <c r="BI6" s="33">
        <f t="shared" si="7"/>
        <v>1358.75</v>
      </c>
      <c r="BJ6" s="33">
        <f t="shared" si="7"/>
        <v>1355.28</v>
      </c>
      <c r="BK6" s="33">
        <f t="shared" si="7"/>
        <v>1321.78</v>
      </c>
      <c r="BL6" s="33">
        <f t="shared" si="7"/>
        <v>1326.51</v>
      </c>
      <c r="BM6" s="33">
        <f t="shared" si="7"/>
        <v>1285.3599999999999</v>
      </c>
      <c r="BN6" s="32" t="str">
        <f>IF(BN7="","",IF(BN7="-","【-】","【"&amp;SUBSTITUTE(TEXT(BN7,"#,##0.00"),"-","△")&amp;"】"))</f>
        <v>【1,239.32】</v>
      </c>
      <c r="BO6" s="33">
        <f>IF(BO7="",NA(),BO7)</f>
        <v>46.31</v>
      </c>
      <c r="BP6" s="33">
        <f t="shared" ref="BP6:BX6" si="8">IF(BP7="",NA(),BP7)</f>
        <v>47.16</v>
      </c>
      <c r="BQ6" s="33">
        <f t="shared" si="8"/>
        <v>44.08</v>
      </c>
      <c r="BR6" s="33">
        <f t="shared" si="8"/>
        <v>44.16</v>
      </c>
      <c r="BS6" s="33">
        <f t="shared" si="8"/>
        <v>44.49</v>
      </c>
      <c r="BT6" s="33">
        <f t="shared" si="8"/>
        <v>57.18</v>
      </c>
      <c r="BU6" s="33">
        <f t="shared" si="8"/>
        <v>54.56</v>
      </c>
      <c r="BV6" s="33">
        <f t="shared" si="8"/>
        <v>54.57</v>
      </c>
      <c r="BW6" s="33">
        <f t="shared" si="8"/>
        <v>54.4</v>
      </c>
      <c r="BX6" s="33">
        <f t="shared" si="8"/>
        <v>54.45</v>
      </c>
      <c r="BY6" s="32" t="str">
        <f>IF(BY7="","",IF(BY7="-","【-】","【"&amp;SUBSTITUTE(TEXT(BY7,"#,##0.00"),"-","△")&amp;"】"))</f>
        <v>【36.33】</v>
      </c>
      <c r="BZ6" s="33">
        <f>IF(BZ7="",NA(),BZ7)</f>
        <v>385.98</v>
      </c>
      <c r="CA6" s="33">
        <f t="shared" ref="CA6:CI6" si="9">IF(CA7="",NA(),CA7)</f>
        <v>380.88</v>
      </c>
      <c r="CB6" s="33">
        <f t="shared" si="9"/>
        <v>409.89</v>
      </c>
      <c r="CC6" s="33">
        <f t="shared" si="9"/>
        <v>418.07</v>
      </c>
      <c r="CD6" s="33">
        <f t="shared" si="9"/>
        <v>425.36</v>
      </c>
      <c r="CE6" s="33">
        <f t="shared" si="9"/>
        <v>295.62</v>
      </c>
      <c r="CF6" s="33">
        <f t="shared" si="9"/>
        <v>314.44</v>
      </c>
      <c r="CG6" s="33">
        <f t="shared" si="9"/>
        <v>318.02999999999997</v>
      </c>
      <c r="CH6" s="33">
        <f t="shared" si="9"/>
        <v>325.14</v>
      </c>
      <c r="CI6" s="33">
        <f t="shared" si="9"/>
        <v>332.75</v>
      </c>
      <c r="CJ6" s="32" t="str">
        <f>IF(CJ7="","",IF(CJ7="-","【-】","【"&amp;SUBSTITUTE(TEXT(CJ7,"#,##0.00"),"-","△")&amp;"】"))</f>
        <v>【476.46】</v>
      </c>
      <c r="CK6" s="33">
        <f>IF(CK7="",NA(),CK7)</f>
        <v>60.03</v>
      </c>
      <c r="CL6" s="33">
        <f t="shared" ref="CL6:CT6" si="10">IF(CL7="",NA(),CL7)</f>
        <v>60.54</v>
      </c>
      <c r="CM6" s="33">
        <f t="shared" si="10"/>
        <v>59.78</v>
      </c>
      <c r="CN6" s="33">
        <f t="shared" si="10"/>
        <v>60.81</v>
      </c>
      <c r="CO6" s="33">
        <f t="shared" si="10"/>
        <v>58.08</v>
      </c>
      <c r="CP6" s="33">
        <f t="shared" si="10"/>
        <v>63.04</v>
      </c>
      <c r="CQ6" s="33">
        <f t="shared" si="10"/>
        <v>64.3</v>
      </c>
      <c r="CR6" s="33">
        <f t="shared" si="10"/>
        <v>63.99</v>
      </c>
      <c r="CS6" s="33">
        <f t="shared" si="10"/>
        <v>62.01</v>
      </c>
      <c r="CT6" s="33">
        <f t="shared" si="10"/>
        <v>60.68</v>
      </c>
      <c r="CU6" s="32" t="str">
        <f>IF(CU7="","",IF(CU7="-","【-】","【"&amp;SUBSTITUTE(TEXT(CU7,"#,##0.00"),"-","△")&amp;"】"))</f>
        <v>【58.19】</v>
      </c>
      <c r="CV6" s="33">
        <f>IF(CV7="",NA(),CV7)</f>
        <v>84.97</v>
      </c>
      <c r="CW6" s="33">
        <f t="shared" ref="CW6:DE6" si="11">IF(CW7="",NA(),CW7)</f>
        <v>82.7</v>
      </c>
      <c r="CX6" s="33">
        <f t="shared" si="11"/>
        <v>82.53</v>
      </c>
      <c r="CY6" s="33">
        <f t="shared" si="11"/>
        <v>79.650000000000006</v>
      </c>
      <c r="CZ6" s="33">
        <f t="shared" si="11"/>
        <v>75.489999999999995</v>
      </c>
      <c r="DA6" s="33">
        <f t="shared" si="11"/>
        <v>78.06</v>
      </c>
      <c r="DB6" s="33">
        <f t="shared" si="11"/>
        <v>76.38</v>
      </c>
      <c r="DC6" s="33">
        <f t="shared" si="11"/>
        <v>76.260000000000005</v>
      </c>
      <c r="DD6" s="33">
        <f t="shared" si="11"/>
        <v>75.8</v>
      </c>
      <c r="DE6" s="33">
        <f t="shared" si="11"/>
        <v>75.760000000000005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0.04</v>
      </c>
      <c r="ED6" s="33">
        <f t="shared" ref="ED6:EL6" si="14">IF(ED7="",NA(),ED7)</f>
        <v>0.22</v>
      </c>
      <c r="EE6" s="33">
        <f t="shared" si="14"/>
        <v>0.05</v>
      </c>
      <c r="EF6" s="33">
        <f t="shared" si="14"/>
        <v>0.01</v>
      </c>
      <c r="EG6" s="33">
        <f t="shared" si="14"/>
        <v>0.17</v>
      </c>
      <c r="EH6" s="33">
        <f t="shared" si="14"/>
        <v>0.83</v>
      </c>
      <c r="EI6" s="33">
        <f t="shared" si="14"/>
        <v>0.62</v>
      </c>
      <c r="EJ6" s="33">
        <f t="shared" si="14"/>
        <v>0.59</v>
      </c>
      <c r="EK6" s="33">
        <f t="shared" si="14"/>
        <v>0.64</v>
      </c>
      <c r="EL6" s="33">
        <f t="shared" si="14"/>
        <v>0.55000000000000004</v>
      </c>
      <c r="EM6" s="32" t="str">
        <f>IF(EM7="","",IF(EM7="-","【-】","【"&amp;SUBSTITUTE(TEXT(EM7,"#,##0.00"),"-","△")&amp;"】"))</f>
        <v>【0.74】</v>
      </c>
    </row>
    <row r="7" spans="1:143" s="34" customFormat="1" x14ac:dyDescent="0.15">
      <c r="A7" s="26"/>
      <c r="B7" s="35">
        <v>2014</v>
      </c>
      <c r="C7" s="35">
        <v>262013</v>
      </c>
      <c r="D7" s="35">
        <v>47</v>
      </c>
      <c r="E7" s="35">
        <v>1</v>
      </c>
      <c r="F7" s="35">
        <v>0</v>
      </c>
      <c r="G7" s="35">
        <v>0</v>
      </c>
      <c r="H7" s="35" t="s">
        <v>93</v>
      </c>
      <c r="I7" s="35" t="s">
        <v>94</v>
      </c>
      <c r="J7" s="35" t="s">
        <v>95</v>
      </c>
      <c r="K7" s="35" t="s">
        <v>96</v>
      </c>
      <c r="L7" s="35" t="s">
        <v>97</v>
      </c>
      <c r="M7" s="36" t="s">
        <v>98</v>
      </c>
      <c r="N7" s="36" t="s">
        <v>99</v>
      </c>
      <c r="O7" s="36">
        <v>16.829999999999998</v>
      </c>
      <c r="P7" s="36">
        <v>3267</v>
      </c>
      <c r="Q7" s="36">
        <v>80682</v>
      </c>
      <c r="R7" s="36">
        <v>552.54</v>
      </c>
      <c r="S7" s="36">
        <v>146.02000000000001</v>
      </c>
      <c r="T7" s="36">
        <v>13474</v>
      </c>
      <c r="U7" s="36">
        <v>66.34</v>
      </c>
      <c r="V7" s="36">
        <v>203.11</v>
      </c>
      <c r="W7" s="36">
        <v>72.680000000000007</v>
      </c>
      <c r="X7" s="36">
        <v>71.31</v>
      </c>
      <c r="Y7" s="36">
        <v>69.3</v>
      </c>
      <c r="Z7" s="36">
        <v>68.11</v>
      </c>
      <c r="AA7" s="36">
        <v>68.02</v>
      </c>
      <c r="AB7" s="36">
        <v>78.3</v>
      </c>
      <c r="AC7" s="36">
        <v>76.64</v>
      </c>
      <c r="AD7" s="36">
        <v>75.91</v>
      </c>
      <c r="AE7" s="36">
        <v>77.19</v>
      </c>
      <c r="AF7" s="36">
        <v>77.48</v>
      </c>
      <c r="AG7" s="36">
        <v>76.03</v>
      </c>
      <c r="AH7" s="36"/>
      <c r="AI7" s="36"/>
      <c r="AJ7" s="36"/>
      <c r="AK7" s="36"/>
      <c r="AL7" s="36"/>
      <c r="AM7" s="36"/>
      <c r="AN7" s="36"/>
      <c r="AO7" s="36"/>
      <c r="AP7" s="36"/>
      <c r="AQ7" s="36"/>
      <c r="AR7" s="36"/>
      <c r="AS7" s="36"/>
      <c r="AT7" s="36"/>
      <c r="AU7" s="36"/>
      <c r="AV7" s="36"/>
      <c r="AW7" s="36"/>
      <c r="AX7" s="36"/>
      <c r="AY7" s="36"/>
      <c r="AZ7" s="36"/>
      <c r="BA7" s="36"/>
      <c r="BB7" s="36"/>
      <c r="BC7" s="36"/>
      <c r="BD7" s="36">
        <v>1681.9</v>
      </c>
      <c r="BE7" s="36">
        <v>1563.1</v>
      </c>
      <c r="BF7" s="36">
        <v>1542.32</v>
      </c>
      <c r="BG7" s="36">
        <v>1313.25</v>
      </c>
      <c r="BH7" s="36">
        <v>1376.93</v>
      </c>
      <c r="BI7" s="36">
        <v>1358.75</v>
      </c>
      <c r="BJ7" s="36">
        <v>1355.28</v>
      </c>
      <c r="BK7" s="36">
        <v>1321.78</v>
      </c>
      <c r="BL7" s="36">
        <v>1326.51</v>
      </c>
      <c r="BM7" s="36">
        <v>1285.3599999999999</v>
      </c>
      <c r="BN7" s="36">
        <v>1239.32</v>
      </c>
      <c r="BO7" s="36">
        <v>46.31</v>
      </c>
      <c r="BP7" s="36">
        <v>47.16</v>
      </c>
      <c r="BQ7" s="36">
        <v>44.08</v>
      </c>
      <c r="BR7" s="36">
        <v>44.16</v>
      </c>
      <c r="BS7" s="36">
        <v>44.49</v>
      </c>
      <c r="BT7" s="36">
        <v>57.18</v>
      </c>
      <c r="BU7" s="36">
        <v>54.56</v>
      </c>
      <c r="BV7" s="36">
        <v>54.57</v>
      </c>
      <c r="BW7" s="36">
        <v>54.4</v>
      </c>
      <c r="BX7" s="36">
        <v>54.45</v>
      </c>
      <c r="BY7" s="36">
        <v>36.33</v>
      </c>
      <c r="BZ7" s="36">
        <v>385.98</v>
      </c>
      <c r="CA7" s="36">
        <v>380.88</v>
      </c>
      <c r="CB7" s="36">
        <v>409.89</v>
      </c>
      <c r="CC7" s="36">
        <v>418.07</v>
      </c>
      <c r="CD7" s="36">
        <v>425.36</v>
      </c>
      <c r="CE7" s="36">
        <v>295.62</v>
      </c>
      <c r="CF7" s="36">
        <v>314.44</v>
      </c>
      <c r="CG7" s="36">
        <v>318.02999999999997</v>
      </c>
      <c r="CH7" s="36">
        <v>325.14</v>
      </c>
      <c r="CI7" s="36">
        <v>332.75</v>
      </c>
      <c r="CJ7" s="36">
        <v>476.46</v>
      </c>
      <c r="CK7" s="36">
        <v>60.03</v>
      </c>
      <c r="CL7" s="36">
        <v>60.54</v>
      </c>
      <c r="CM7" s="36">
        <v>59.78</v>
      </c>
      <c r="CN7" s="36">
        <v>60.81</v>
      </c>
      <c r="CO7" s="36">
        <v>58.08</v>
      </c>
      <c r="CP7" s="36">
        <v>63.04</v>
      </c>
      <c r="CQ7" s="36">
        <v>64.3</v>
      </c>
      <c r="CR7" s="36">
        <v>63.99</v>
      </c>
      <c r="CS7" s="36">
        <v>62.01</v>
      </c>
      <c r="CT7" s="36">
        <v>60.68</v>
      </c>
      <c r="CU7" s="36">
        <v>58.19</v>
      </c>
      <c r="CV7" s="36">
        <v>84.97</v>
      </c>
      <c r="CW7" s="36">
        <v>82.7</v>
      </c>
      <c r="CX7" s="36">
        <v>82.53</v>
      </c>
      <c r="CY7" s="36">
        <v>79.650000000000006</v>
      </c>
      <c r="CZ7" s="36">
        <v>75.489999999999995</v>
      </c>
      <c r="DA7" s="36">
        <v>78.06</v>
      </c>
      <c r="DB7" s="36">
        <v>76.38</v>
      </c>
      <c r="DC7" s="36">
        <v>76.260000000000005</v>
      </c>
      <c r="DD7" s="36">
        <v>75.8</v>
      </c>
      <c r="DE7" s="36">
        <v>75.760000000000005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0.04</v>
      </c>
      <c r="ED7" s="36">
        <v>0.22</v>
      </c>
      <c r="EE7" s="36">
        <v>0.05</v>
      </c>
      <c r="EF7" s="36">
        <v>0.01</v>
      </c>
      <c r="EG7" s="36">
        <v>0.17</v>
      </c>
      <c r="EH7" s="36">
        <v>0.83</v>
      </c>
      <c r="EI7" s="36">
        <v>0.62</v>
      </c>
      <c r="EJ7" s="36">
        <v>0.59</v>
      </c>
      <c r="EK7" s="36">
        <v>0.64</v>
      </c>
      <c r="EL7" s="36">
        <v>0.55000000000000004</v>
      </c>
      <c r="EM7" s="36">
        <v>0.74</v>
      </c>
    </row>
    <row r="8" spans="1:143" x14ac:dyDescent="0.15">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x14ac:dyDescent="0.15">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p:lastModifiedBy>
  <cp:lastPrinted>2016-02-26T07:32:19Z</cp:lastPrinted>
  <dcterms:created xsi:type="dcterms:W3CDTF">2016-01-18T05:03:50Z</dcterms:created>
  <dcterms:modified xsi:type="dcterms:W3CDTF">2016-02-26T07:32:20Z</dcterms:modified>
  <cp:category/>
</cp:coreProperties>
</file>