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B54D1AF9-DF44-40AF-A4E0-C326436051DC}"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U34" i="10"/>
  <c r="U35" i="10" s="1"/>
  <c r="U36"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<sst xmlns="http://schemas.openxmlformats.org/spreadsheetml/2006/main" count="1146" uniqueCount="564">
  <si>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</si>
  <si>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</si>
  <si>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</si>
  <si>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</si>
  <si>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</si>
  <si>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</si>
  <si>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</si>
  <si>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</si>
  <si>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</si>
  <si>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</si>
  <si>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</si>
  <si>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</si>
  <si>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</si>
  <si>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</si>
  <si>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</si>
  <si>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</si>
  <si>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</si>
  <si>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</si>
  <si>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</si>
  <si>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</si>
  <si>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</si>
  <si>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</si>
  <si>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</si>
  <si>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</si>
  <si>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</si>
  <si>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</si>
  <si>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</si>
  <si>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</si>
  <si>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</si>
  <si>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</si>
  <si>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</si>
  <si>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</si>
  <si>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</si>
  <si>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</si>
  <si>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</si>
  <si>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</si>
  <si>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</si>
  <si>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</si>
  <si>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</si>
  <si>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</si>
  <si>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</si>
  <si>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</si>
  <si>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</si>
  <si>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</si>
  <si>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</si>
  <si>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</si>
  <si>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</si>
  <si>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</si>
  <si>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</si>
  <si>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</si>
  <si>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</si>
  <si>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</si>
  <si>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</si>
  <si>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</si>
  <si>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</si>
  <si>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</si>
  <si>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</si>
  <si>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</si>
  <si>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</si>
  <si>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</si>
  <si>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</si>
  <si>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</si>
  <si>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</si>
  <si>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</si>
  <si>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</si>
  <si>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</si>
  <si>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</si>
  <si>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</si>
  <si>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</si>
  <si>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</si>
  <si>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</si>
  <si>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</si>
  <si>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</si>
  <si>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</si>
  <si>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</si>
  <si>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</si>
  <si>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</si>
  <si>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</si>
  <si>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</si>
  <si>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</si>
  <si>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</si>
  <si>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</si>
  <si>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</si>
  <si>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</si>
  <si>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</si>
  <si>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</si>
  <si>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</si>
  <si>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</si>
  <si>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</si>
  <si>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</si>
  <si>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</si>
  <si>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</si>
  <si>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</si>
  <si>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</si>
  <si>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</si>
  <si>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</si>
  <si>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</si>
  <si>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</si>
  <si>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</si>
  <si>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</si>
  <si>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</si>
  <si>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</si>
  <si>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</si>
  <si>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</si>
  <si>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</si>
  <si>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</si>
  <si>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</si>
  <si>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</si>
  <si>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</si>
  <si>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</si>
  <si>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</si>
  <si>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</si>
  <si>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</si>
  <si>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</si>
  <si>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</si>
  <si>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</si>
  <si>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</si>
  <si>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</si>
  <si>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</si>
  <si>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</si>
  <si>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</si>
  <si>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</si>
  <si>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</si>
  <si>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</si>
  <si>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</si>
  <si>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</si>
  <si>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</si>
  <si>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</si>
  <si>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</si>
  <si>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</si>
  <si>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</si>
  <si>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</si>
  <si>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</si>
  <si>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</si>
  <si>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</si>
  <si>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</si>
  <si>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</si>
  <si>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</si>
  <si>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</si>
  <si>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</si>
  <si>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</si>
  <si>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</si>
  <si>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</si>
  <si>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</si>
  <si>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</si>
  <si>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</si>
  <si>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</si>
  <si>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</si>
  <si>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</si>
  <si>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</si>
  <si>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</si>
  <si>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</si>
  <si>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</si>
  <si>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</si>
  <si>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</si>
  <si>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</si>
  <si>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</si>
  <si>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</si>
  <si>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</si>
  <si>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</si>
  <si>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</si>
  <si>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</si>
  <si>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</si>
  <si>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</si>
  <si>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</si>
  <si>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</si>
  <si>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</si>
  <si>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</si>
  <si>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</si>
  <si>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</si>
  <si>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</si>
  <si>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</si>
  <si>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</si>
  <si>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</si>
  <si>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</si>
  <si>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</si>
  <si>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</si>
  <si>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</si>
  <si>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</si>
  <si>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</si>
  <si>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</si>
  <si>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</si>
  <si>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</si>
  <si>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</si>
  <si>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</si>
  <si>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</si>
  <si>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</si>
  <si>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</si>
  <si>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</si>
  <si>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</si>
  <si>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</si>
  <si>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</si>
  <si>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</si>
  <si>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</si>
  <si>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</si>
  <si>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</si>
  <si>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</si>
  <si>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</si>
  <si>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</si>
  <si>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</si>
  <si>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</si>
  <si>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</si>
  <si>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京都府笠置町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</si>
  <si>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</si>
  <si>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</si>
  <si>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</si>
  <si>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</si>
  <si>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</si>
  <si>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</si>
  <si>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</si>
  <si>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</si>
  <si>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</si>
  <si>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</si>
  <si>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</si>
  <si>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</si>
  <si>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</si>
  <si>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</si>
  <si>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</si>
  <si>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</si>
  <si>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</si>
  <si>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</si>
  <si>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</si>
  <si>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</si>
  <si>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</si>
  <si>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</si>
  <si>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</si>
  <si>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</si>
  <si>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</si>
  <si>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</si>
  <si>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</si>
  <si>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</si>
  <si>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</si>
  <si>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</si>
  <si>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</si>
  <si>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</si>
  <si>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</si>
  <si>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</si>
  <si>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</si>
  <si>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</si>
  <si>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</si>
  <si>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</si>
  <si>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</si>
  <si>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</si>
  <si>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</si>
  <si>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</si>
  <si>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</si>
  <si>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</si>
  <si>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</si>
  <si>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</si>
  <si>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</si>
  <si>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</si>
  <si>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</si>
  <si>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</si>
  <si>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</si>
  <si>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</si>
  <si>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</si>
  <si>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</si>
  <si>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</si>
  <si>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</si>
  <si>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</si>
  <si>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</si>
  <si>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</si>
  <si>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</si>
  <si>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</si>
  <si>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</si>
  <si>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</si>
  <si>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</si>
  <si>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</si>
  <si>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</si>
  <si>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</si>
  <si>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</si>
  <si>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</si>
  <si>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</si>
  <si>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</si>
  <si>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</si>
  <si>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</si>
  <si>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</si>
  <si>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</si>
  <si>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</si>
  <si>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</si>
  <si>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</si>
  <si>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</si>
  <si>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</si>
  <si>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</si>
  <si>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</si>
  <si>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</si>
  <si>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</si>
  <si>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</si>
  <si>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</si>
  <si>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</si>
  <si>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</si>
  <si>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</si>
  <si>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</si>
  <si>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</si>
  <si>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</si>
  <si>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</si>
  <si>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</si>
  <si>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</si>
  <si>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</si>
  <si>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</si>
  <si>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</si>
  <si>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</si>
  <si>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</si>
  <si>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</si>
  <si>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</si>
  <si>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</si>
  <si>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</si>
  <si>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</si>
  <si>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</si>
  <si>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</si>
  <si>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</si>
  <si>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</si>
  <si>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</si>
  <si>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</si>
  <si>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</si>
  <si>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</si>
  <si>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</si>
  <si>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</si>
  <si>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</si>
  <si>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</si>
  <si>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</si>
  <si>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</si>
  <si>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</si>
  <si>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</si>
  <si>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</si>
  <si>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</si>
  <si>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</si>
  <si>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</si>
  <si>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</si>
  <si>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</si>
  <si>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</si>
  <si>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</si>
  <si>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</si>
  <si>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</si>
  <si>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</si>
  <si>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</si>
  <si>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</si>
  <si>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</si>
  <si>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</si>
  <si>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</si>
  <si>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</si>
  <si>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</si>
  <si>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</si>
  <si>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</si>
  <si>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</si>
  <si>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</si>
  <si>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</si>
  <si>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</si>
  <si>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</si>
  <si>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</si>
  <si>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</si>
  <si>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</si>
  <si>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</si>
  <si>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京都府笠置町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</si>
  <si>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</si>
  <si>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</si>
  <si>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</si>
  <si>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</si>
  <si>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</si>
  <si>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</si>
  <si>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</si>
  <si>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</si>
  <si>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</si>
  <si>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</si>
  <si>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</si>
  <si>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</si>
  <si>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</si>
  <si>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</si>
  <si>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</si>
  <si>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</si>
  <si>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</si>
  <si>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</si>
  <si>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</si>
  <si>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</si>
  <si>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</si>
  <si>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</si>
  <si>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</si>
  <si>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</si>
  <si>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</si>
  <si>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</si>
  <si>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</si>
  <si>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</si>
  <si>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</si>
  <si>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</si>
  <si>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</si>
  <si>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</si>
  <si>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</si>
  <si>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</si>
  <si>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</si>
  <si>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</si>
  <si>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</si>
  <si>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</si>
  <si>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</si>
  <si>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</si>
  <si>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</si>
  <si>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</si>
  <si>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</si>
  <si>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</si>
  <si>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</si>
  <si>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</si>
  <si>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</si>
  <si>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</si>
  <si>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</si>
  <si>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</si>
  <si>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</si>
  <si>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</si>
  <si>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</si>
  <si>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</si>
  <si>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</si>
  <si>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</si>
  <si>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</si>
  <si>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</si>
  <si>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</si>
  <si>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</si>
  <si>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</si>
  <si>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</si>
  <si>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</si>
  <si>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</si>
  <si>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</si>
  <si>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</si>
  <si>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</si>
  <si>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</si>
  <si>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</si>
  <si>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</si>
  <si>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</si>
  <si>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</si>
  <si>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</si>
  <si>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</si>
  <si>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</si>
  <si>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</si>
  <si>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</si>
  <si>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</si>
  <si>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</si>
  <si>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</si>
  <si>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</si>
  <si>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</si>
  <si>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</si>
  <si>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</si>
  <si>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</si>
  <si>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</si>
  <si>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</si>
  <si>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</si>
  <si>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</si>
  <si>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</si>
  <si>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</si>
  <si>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</si>
  <si>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</si>
  <si>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</si>
  <si>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</si>
  <si>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</si>
  <si>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</si>
  <si>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</si>
  <si>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</si>
  <si>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</si>
  <si>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</si>
  <si>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</si>
  <si>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</si>
  <si>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</si>
  <si>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</si>
  <si>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</si>
  <si>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</si>
  <si>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</si>
  <si>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</si>
  <si>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</si>
  <si>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</si>
  <si>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</si>
  <si>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</si>
  <si>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</si>
  <si>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</si>
  <si>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</si>
  <si>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</si>
  <si>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</si>
  <si>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</si>
  <si>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</si>
  <si>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</si>
  <si>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</si>
  <si>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</si>
  <si>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</si>
  <si>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</si>
  <si>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</si>
  <si>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</si>
  <si>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</si>
  <si>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</si>
  <si>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</si>
  <si>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</si>
  <si>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</si>
  <si>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</si>
  <si>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</si>
  <si>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</si>
  <si>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</si>
  <si>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</si>
  <si>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</si>
  <si>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</si>
  <si>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</si>
  <si>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</si>
  <si>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</si>
  <si>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</si>
  <si>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</si>
  <si>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</si>
  <si>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</si>
  <si>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</si>
  <si>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</si>
  <si>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</si>
  <si>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</si>
  <si>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</si>
  <si>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</si>
  <si>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</si>
  <si>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</si>
  <si>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</si>
  <si>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</si>
  <si>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</si>
  <si>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</si>
  <si>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</si>
  <si>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</si>
  <si>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</si>
  <si>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</si>
  <si>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</si>
  <si>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</si>
  <si>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</si>
  <si>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</si>
  <si>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</si>
  <si>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</si>
  <si>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</si>
  <si>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</si>
  <si>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</si>
  <si>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</si>
  <si>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</si>
  <si>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11.45</t>
  </si>
  <si>
    <t>▲ 4.02</t>
  </si>
  <si>
    <t>▲ 9.24</t>
  </si>
  <si>
    <t>国民健康保険特別会計</t>
  </si>
  <si>
    <t>介護保険特別会計</t>
  </si>
  <si>
    <t>簡易水道特別会計</t>
  </si>
  <si>
    <t>一般会計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</si>
  <si>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</si>
  <si>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</si>
  <si>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</si>
  <si>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</si>
  <si>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</si>
  <si>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</si>
  <si>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</si>
  <si>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</si>
  <si>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</si>
  <si>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</si>
  <si>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</si>
  <si>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</si>
  <si>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</si>
  <si>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</si>
  <si>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</si>
  <si>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</si>
  <si>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</si>
  <si>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</si>
  <si>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</si>
  <si>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相楽東部広域連合</t>
  </si>
  <si>
    <t>京都地方税機構</t>
  </si>
  <si>
    <t>笠置まちづくり</t>
  </si>
  <si>
    <t>相楽広域行政組合（一般会計）</t>
    <rPh sb="4" eb="6">
      <t>ギョウセイ</t>
    </rPh>
    <phoneticPr fontId="2"/>
  </si>
  <si>
    <t>地域福祉基金</t>
    <rPh sb="0" eb="2">
      <t>チイキ</t>
    </rPh>
    <rPh sb="2" eb="4">
      <t>フクシ</t>
    </rPh>
    <rPh sb="4" eb="6">
      <t>キキン</t>
    </rPh>
    <phoneticPr fontId="5"/>
  </si>
  <si>
    <t>ふるさと基金</t>
    <rPh sb="4" eb="6">
      <t>キキン</t>
    </rPh>
    <phoneticPr fontId="2"/>
  </si>
  <si>
    <t>ふるさとづくり基金</t>
    <rPh sb="7" eb="9">
      <t>キキン</t>
    </rPh>
    <phoneticPr fontId="2"/>
  </si>
  <si>
    <t>中山間ふるさと水と土保全金</t>
    <rPh sb="0" eb="1">
      <t>チュウ</t>
    </rPh>
    <rPh sb="1" eb="3">
      <t>サンカン</t>
    </rPh>
    <rPh sb="7" eb="8">
      <t>ミズ</t>
    </rPh>
    <rPh sb="9" eb="10">
      <t>ツチ</t>
    </rPh>
    <rPh sb="10" eb="12">
      <t>ホゼン</t>
    </rPh>
    <rPh sb="12" eb="13">
      <t>キン</t>
    </rPh>
    <phoneticPr fontId="2"/>
  </si>
  <si>
    <t>森林環境基金</t>
    <rPh sb="0" eb="2">
      <t>シンリン</t>
    </rPh>
    <rPh sb="2" eb="4">
      <t>カンキョウ</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</si>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</sst>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1311-4EC8-819A-928867A0D3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148528</c:v>
                </c:pt>
                <c:pt idx="1">
                  <c:v>263654</c:v>
                </c:pt>
                <c:pt idx="2">
                  <c:v>294817</c:v>
                </c:pt>
                <c:pt idx="3">
                  <c:v>127227</c:v>
                </c:pt>
                <c:pt idx="4">
                  <c:v>156921</c:v>
                </c:pt>
              </c:numCache>
            </c:numRef>
          </c:val>
          <c:smooth val="0"/>
          <c:extLst>
            <c:ext xmlns:c16="http://schemas.microsoft.com/office/drawing/2014/chart" uri="{C3380CC4-5D6E-409C-BE32-E72D297353CC}">
              <c16:uniqueId val="{00000001-1311-4EC8-819A-928867A0D3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2.08</c:v>
                </c:pt>
                <c:pt idx="1">
                  <c:v>1.17</c:v>
                </c:pt>
                <c:pt idx="2">
                  <c:v>9.92</c:v>
                </c:pt>
                <c:pt idx="3">
                  <c:v>8.42</c:v>
                </c:pt>
                <c:pt idx="4">
                  <c:v>1.37</c:v>
                </c:pt>
              </c:numCache>
            </c:numRef>
          </c:val>
          <c:extLst>
            <c:ext xmlns:c16="http://schemas.microsoft.com/office/drawing/2014/chart" uri="{C3380CC4-5D6E-409C-BE32-E72D297353CC}">
              <c16:uniqueId val="{00000000-BBCF-44BE-A73D-D71ED9862B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39.75</c:v>
                </c:pt>
                <c:pt idx="1">
                  <c:v>35.1</c:v>
                </c:pt>
                <c:pt idx="2">
                  <c:v>32.85</c:v>
                </c:pt>
                <c:pt idx="3">
                  <c:v>44.2</c:v>
                </c:pt>
                <c:pt idx="4">
                  <c:v>44.98</c:v>
                </c:pt>
              </c:numCache>
            </c:numRef>
          </c:val>
          <c:extLst>
            <c:ext xmlns:c16="http://schemas.microsoft.com/office/drawing/2014/chart" uri="{C3380CC4-5D6E-409C-BE32-E72D297353CC}">
              <c16:uniqueId val="{00000001-BBCF-44BE-A73D-D71ED9862B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-11.45</c:v>
                </c:pt>
                <c:pt idx="1">
                  <c:v>-4.0199999999999996</c:v>
                </c:pt>
                <c:pt idx="2">
                  <c:v>9.84</c:v>
                </c:pt>
                <c:pt idx="3">
                  <c:v>2.04</c:v>
                </c:pt>
                <c:pt idx="4">
                  <c:v>-9.24</c:v>
                </c:pt>
              </c:numCache>
            </c:numRef>
          </c:val>
          <c:smooth val="0"/>
          <c:extLst>
            <c:ext xmlns:c16="http://schemas.microsoft.com/office/drawing/2014/chart" uri="{C3380CC4-5D6E-409C-BE32-E72D297353CC}">
              <c16:uniqueId val="{00000002-BBCF-44BE-A73D-D71ED9862B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07-4685-BAED-64507590A9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07-4685-BAED-64507590A9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07-4685-BAED-64507590A98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07-4685-BAED-64507590A98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607-4685-BAED-64507590A98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0.04</c:v>
                </c:pt>
                <c:pt idx="4">
                  <c:v>#N/A</c:v>
                </c:pt>
                <c:pt idx="5">
                  <c:v>0.03</c:v>
                </c:pt>
                <c:pt idx="6">
                  <c:v>#N/A</c:v>
                </c:pt>
                <c:pt idx="7">
                  <c:v>7.0000000000000007E-2</c:v>
                </c:pt>
                <c:pt idx="8">
                  <c:v>#N/A</c:v>
                </c:pt>
                <c:pt idx="9">
                  <c:v>0.04</c:v>
                </c:pt>
              </c:numCache>
            </c:numRef>
          </c:val>
          <c:extLst>
            <c:ext xmlns:c16="http://schemas.microsoft.com/office/drawing/2014/chart" uri="{C3380CC4-5D6E-409C-BE32-E72D297353CC}">
              <c16:uniqueId val="{00000005-9607-4685-BAED-64507590A9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2.08</c:v>
                </c:pt>
                <c:pt idx="2">
                  <c:v>#N/A</c:v>
                </c:pt>
                <c:pt idx="3">
                  <c:v>1.1599999999999999</c:v>
                </c:pt>
                <c:pt idx="4">
                  <c:v>#N/A</c:v>
                </c:pt>
                <c:pt idx="5">
                  <c:v>9.91</c:v>
                </c:pt>
                <c:pt idx="6">
                  <c:v>#N/A</c:v>
                </c:pt>
                <c:pt idx="7">
                  <c:v>8.41</c:v>
                </c:pt>
                <c:pt idx="8">
                  <c:v>#N/A</c:v>
                </c:pt>
                <c:pt idx="9">
                  <c:v>1.36</c:v>
                </c:pt>
              </c:numCache>
            </c:numRef>
          </c:val>
          <c:extLst>
            <c:ext xmlns:c16="http://schemas.microsoft.com/office/drawing/2014/chart" uri="{C3380CC4-5D6E-409C-BE32-E72D297353CC}">
              <c16:uniqueId val="{00000006-9607-4685-BAED-64507590A984}"/>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0.05</c:v>
                </c:pt>
                <c:pt idx="2">
                  <c:v>#N/A</c:v>
                </c:pt>
                <c:pt idx="3">
                  <c:v>0.64</c:v>
                </c:pt>
                <c:pt idx="4">
                  <c:v>#N/A</c:v>
                </c:pt>
                <c:pt idx="5">
                  <c:v>0.42</c:v>
                </c:pt>
                <c:pt idx="6">
                  <c:v>#N/A</c:v>
                </c:pt>
                <c:pt idx="7">
                  <c:v>0.17</c:v>
                </c:pt>
                <c:pt idx="8">
                  <c:v>#N/A</c:v>
                </c:pt>
                <c:pt idx="9">
                  <c:v>2.92</c:v>
                </c:pt>
              </c:numCache>
            </c:numRef>
          </c:val>
          <c:extLst>
            <c:ext xmlns:c16="http://schemas.microsoft.com/office/drawing/2014/chart" uri="{C3380CC4-5D6E-409C-BE32-E72D297353CC}">
              <c16:uniqueId val="{00000007-9607-4685-BAED-64507590A98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2.46</c:v>
                </c:pt>
                <c:pt idx="2">
                  <c:v>#N/A</c:v>
                </c:pt>
                <c:pt idx="3">
                  <c:v>2.21</c:v>
                </c:pt>
                <c:pt idx="4">
                  <c:v>#N/A</c:v>
                </c:pt>
                <c:pt idx="5">
                  <c:v>2.25</c:v>
                </c:pt>
                <c:pt idx="6">
                  <c:v>#N/A</c:v>
                </c:pt>
                <c:pt idx="7">
                  <c:v>1.81</c:v>
                </c:pt>
                <c:pt idx="8">
                  <c:v>#N/A</c:v>
                </c:pt>
                <c:pt idx="9">
                  <c:v>3.51</c:v>
                </c:pt>
              </c:numCache>
            </c:numRef>
          </c:val>
          <c:extLst>
            <c:ext xmlns:c16="http://schemas.microsoft.com/office/drawing/2014/chart" uri="{C3380CC4-5D6E-409C-BE32-E72D297353CC}">
              <c16:uniqueId val="{00000008-9607-4685-BAED-64507590A98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c:v>
                </c:pt>
                <c:pt idx="2">
                  <c:v>#N/A</c:v>
                </c:pt>
                <c:pt idx="3">
                  <c:v>8.49</c:v>
                </c:pt>
                <c:pt idx="4">
                  <c:v>#N/A</c:v>
                </c:pt>
                <c:pt idx="5">
                  <c:v>5.83</c:v>
                </c:pt>
                <c:pt idx="6">
                  <c:v>#N/A</c:v>
                </c:pt>
                <c:pt idx="7">
                  <c:v>3.94</c:v>
                </c:pt>
                <c:pt idx="8">
                  <c:v>#N/A</c:v>
                </c:pt>
                <c:pt idx="9">
                  <c:v>4.1100000000000003</c:v>
                </c:pt>
              </c:numCache>
            </c:numRef>
          </c:val>
          <c:extLst>
            <c:ext xmlns:c16="http://schemas.microsoft.com/office/drawing/2014/chart" uri="{C3380CC4-5D6E-409C-BE32-E72D297353CC}">
              <c16:uniqueId val="{00000009-9607-4685-BAED-64507590A9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103</c:v>
                </c:pt>
                <c:pt idx="5">
                  <c:v>108</c:v>
                </c:pt>
                <c:pt idx="8">
                  <c:v>114</c:v>
                </c:pt>
                <c:pt idx="11">
                  <c:v>107</c:v>
                </c:pt>
                <c:pt idx="14">
                  <c:v>107</c:v>
                </c:pt>
              </c:numCache>
            </c:numRef>
          </c:val>
          <c:extLst>
            <c:ext xmlns:c16="http://schemas.microsoft.com/office/drawing/2014/chart" uri="{C3380CC4-5D6E-409C-BE32-E72D297353CC}">
              <c16:uniqueId val="{00000000-3FC2-45BC-B435-DF21154FDF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C2-45BC-B435-DF21154FDF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FC2-45BC-B435-DF21154FDF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15</c:v>
                </c:pt>
                <c:pt idx="6">
                  <c:v>15</c:v>
                </c:pt>
                <c:pt idx="9">
                  <c:v>15</c:v>
                </c:pt>
                <c:pt idx="12">
                  <c:v>14</c:v>
                </c:pt>
              </c:numCache>
            </c:numRef>
          </c:val>
          <c:extLst>
            <c:ext xmlns:c16="http://schemas.microsoft.com/office/drawing/2014/chart" uri="{C3380CC4-5D6E-409C-BE32-E72D297353CC}">
              <c16:uniqueId val="{00000003-3FC2-45BC-B435-DF21154FDF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c:v>
                </c:pt>
                <c:pt idx="3">
                  <c:v>16</c:v>
                </c:pt>
                <c:pt idx="6">
                  <c:v>14</c:v>
                </c:pt>
                <c:pt idx="9">
                  <c:v>13</c:v>
                </c:pt>
                <c:pt idx="12">
                  <c:v>13</c:v>
                </c:pt>
              </c:numCache>
            </c:numRef>
          </c:val>
          <c:extLst>
            <c:ext xmlns:c16="http://schemas.microsoft.com/office/drawing/2014/chart" uri="{C3380CC4-5D6E-409C-BE32-E72D297353CC}">
              <c16:uniqueId val="{00000004-3FC2-45BC-B435-DF21154FDF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C2-45BC-B435-DF21154FDF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C2-45BC-B435-DF21154FDF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108</c:v>
                </c:pt>
                <c:pt idx="3">
                  <c:v>122</c:v>
                </c:pt>
                <c:pt idx="6">
                  <c:v>133</c:v>
                </c:pt>
                <c:pt idx="9">
                  <c:v>141</c:v>
                </c:pt>
                <c:pt idx="12">
                  <c:v>137</c:v>
                </c:pt>
              </c:numCache>
            </c:numRef>
          </c:val>
          <c:extLst>
            <c:ext xmlns:c16="http://schemas.microsoft.com/office/drawing/2014/chart" uri="{C3380CC4-5D6E-409C-BE32-E72D297353CC}">
              <c16:uniqueId val="{00000007-3FC2-45BC-B435-DF21154FDF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c:v>
                </c:pt>
                <c:pt idx="2">
                  <c:v>#N/A</c:v>
                </c:pt>
                <c:pt idx="3">
                  <c:v>#N/A</c:v>
                </c:pt>
                <c:pt idx="4">
                  <c:v>45</c:v>
                </c:pt>
                <c:pt idx="5">
                  <c:v>#N/A</c:v>
                </c:pt>
                <c:pt idx="6">
                  <c:v>#N/A</c:v>
                </c:pt>
                <c:pt idx="7">
                  <c:v>48</c:v>
                </c:pt>
                <c:pt idx="8">
                  <c:v>#N/A</c:v>
                </c:pt>
                <c:pt idx="9">
                  <c:v>#N/A</c:v>
                </c:pt>
                <c:pt idx="10">
                  <c:v>62</c:v>
                </c:pt>
                <c:pt idx="11">
                  <c:v>#N/A</c:v>
                </c:pt>
                <c:pt idx="12">
                  <c:v>#N/A</c:v>
                </c:pt>
                <c:pt idx="13">
                  <c:v>57</c:v>
                </c:pt>
                <c:pt idx="14">
                  <c:v>#N/A</c:v>
                </c:pt>
              </c:numCache>
            </c:numRef>
          </c:val>
          <c:smooth val="0"/>
          <c:extLst>
            <c:ext xmlns:c16="http://schemas.microsoft.com/office/drawing/2014/chart" uri="{C3380CC4-5D6E-409C-BE32-E72D297353CC}">
              <c16:uniqueId val="{00000008-3FC2-45BC-B435-DF21154FDF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1119</c:v>
                </c:pt>
                <c:pt idx="5">
                  <c:v>1227</c:v>
                </c:pt>
                <c:pt idx="8">
                  <c:v>1266</c:v>
                </c:pt>
                <c:pt idx="11">
                  <c:v>1177</c:v>
                </c:pt>
                <c:pt idx="14">
                  <c:v>1118</c:v>
                </c:pt>
              </c:numCache>
            </c:numRef>
          </c:val>
          <c:extLst>
            <c:ext xmlns:c16="http://schemas.microsoft.com/office/drawing/2014/chart" uri="{C3380CC4-5D6E-409C-BE32-E72D297353CC}">
              <c16:uniqueId val="{00000000-0303-4D7C-9E69-5A60F4F186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303-4D7C-9E69-5A60F4F186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736</c:v>
                </c:pt>
                <c:pt idx="5">
                  <c:v>716</c:v>
                </c:pt>
                <c:pt idx="8">
                  <c:v>746</c:v>
                </c:pt>
                <c:pt idx="11">
                  <c:v>866</c:v>
                </c:pt>
                <c:pt idx="14">
                  <c:v>903</c:v>
                </c:pt>
              </c:numCache>
            </c:numRef>
          </c:val>
          <c:extLst>
            <c:ext xmlns:c16="http://schemas.microsoft.com/office/drawing/2014/chart" uri="{C3380CC4-5D6E-409C-BE32-E72D297353CC}">
              <c16:uniqueId val="{00000002-0303-4D7C-9E69-5A60F4F186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03-4D7C-9E69-5A60F4F186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03-4D7C-9E69-5A60F4F186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03-4D7C-9E69-5A60F4F186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288</c:v>
                </c:pt>
                <c:pt idx="3">
                  <c:v>282</c:v>
                </c:pt>
                <c:pt idx="6">
                  <c:v>225</c:v>
                </c:pt>
                <c:pt idx="9">
                  <c:v>235</c:v>
                </c:pt>
                <c:pt idx="12">
                  <c:v>326</c:v>
                </c:pt>
              </c:numCache>
            </c:numRef>
          </c:val>
          <c:extLst>
            <c:ext xmlns:c16="http://schemas.microsoft.com/office/drawing/2014/chart" uri="{C3380CC4-5D6E-409C-BE32-E72D297353CC}">
              <c16:uniqueId val="{00000006-0303-4D7C-9E69-5A60F4F186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c:v>
                </c:pt>
                <c:pt idx="3">
                  <c:v>72</c:v>
                </c:pt>
                <c:pt idx="6">
                  <c:v>60</c:v>
                </c:pt>
                <c:pt idx="9">
                  <c:v>48</c:v>
                </c:pt>
                <c:pt idx="12">
                  <c:v>37</c:v>
                </c:pt>
              </c:numCache>
            </c:numRef>
          </c:val>
          <c:extLst>
            <c:ext xmlns:c16="http://schemas.microsoft.com/office/drawing/2014/chart" uri="{C3380CC4-5D6E-409C-BE32-E72D297353CC}">
              <c16:uniqueId val="{00000007-0303-4D7C-9E69-5A60F4F186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c:v>
                </c:pt>
                <c:pt idx="3">
                  <c:v>113</c:v>
                </c:pt>
                <c:pt idx="6">
                  <c:v>102</c:v>
                </c:pt>
                <c:pt idx="9">
                  <c:v>89</c:v>
                </c:pt>
                <c:pt idx="12">
                  <c:v>81</c:v>
                </c:pt>
              </c:numCache>
            </c:numRef>
          </c:val>
          <c:extLst>
            <c:ext xmlns:c16="http://schemas.microsoft.com/office/drawing/2014/chart" uri="{C3380CC4-5D6E-409C-BE32-E72D297353CC}">
              <c16:uniqueId val="{00000008-0303-4D7C-9E69-5A60F4F186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03-4D7C-9E69-5A60F4F186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1319</c:v>
                </c:pt>
                <c:pt idx="3">
                  <c:v>1465</c:v>
                </c:pt>
                <c:pt idx="6">
                  <c:v>1584</c:v>
                </c:pt>
                <c:pt idx="9">
                  <c:v>1491</c:v>
                </c:pt>
                <c:pt idx="12">
                  <c:v>1478</c:v>
                </c:pt>
              </c:numCache>
            </c:numRef>
          </c:val>
          <c:extLst>
            <c:ext xmlns:c16="http://schemas.microsoft.com/office/drawing/2014/chart" uri="{C3380CC4-5D6E-409C-BE32-E72D297353CC}">
              <c16:uniqueId val="{0000000A-0303-4D7C-9E69-5A60F4F186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03-4D7C-9E69-5A60F4F186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341</c:v>
                </c:pt>
                <c:pt idx="1">
                  <c:v>440</c:v>
                </c:pt>
                <c:pt idx="2">
                  <c:v>440</c:v>
                </c:pt>
              </c:numCache>
            </c:numRef>
          </c:val>
          <c:extLst>
            <c:ext xmlns:c16="http://schemas.microsoft.com/office/drawing/2014/chart" uri="{C3380CC4-5D6E-409C-BE32-E72D297353CC}">
              <c16:uniqueId val="{00000000-FC93-4383-8716-F960483AB3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151</c:v>
                </c:pt>
                <c:pt idx="1">
                  <c:v>161</c:v>
                </c:pt>
                <c:pt idx="2">
                  <c:v>195</c:v>
                </c:pt>
              </c:numCache>
            </c:numRef>
          </c:val>
          <c:extLst>
            <c:ext xmlns:c16="http://schemas.microsoft.com/office/drawing/2014/chart" uri="{C3380CC4-5D6E-409C-BE32-E72D297353CC}">
              <c16:uniqueId val="{00000001-FC93-4383-8716-F960483AB3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205</c:v>
                </c:pt>
                <c:pt idx="1">
                  <c:v>187</c:v>
                </c:pt>
                <c:pt idx="2">
                  <c:v>185</c:v>
                </c:pt>
              </c:numCache>
            </c:numRef>
          </c:val>
          <c:extLst>
            <c:ext xmlns:c16="http://schemas.microsoft.com/office/drawing/2014/chart" uri="{C3380CC4-5D6E-409C-BE32-E72D297353CC}">
              <c16:uniqueId val="{00000002-FC93-4383-8716-F960483AB3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
1,110
23.52
1,598,066
1,541,594
13,395
978,422
1,477,592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高齢化率の上昇は継続的であり、中心となる産業もないことから町税等の自主財源の確保が難しく、交付税に頼らざるを得ない。直近５箇年の財政力指数については、逓減している状況であるが、安定した歳入の確保と精査による歳出の見極めを行い、総合計画に基づいた町づくりが進められるよう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今年度については、普通交付税や臨時財政対策債発行可能額の減額等により経常的な収入が減少し、前年度から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た。類似団体と比較しても高い水準であり、弾力性に乏しい財政構造が浮き彫りになっている。今後も人口増を見込むことは難しく地方税等の経常的な収入増は困難であることから、歳出面においては経常的経費の削減につながるよう、事業の精査や抜本的な見直し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84963</xdr:rowOff>
    </xdr:from>
    <xdr:to>
      <xdr:col>23</xdr:col>
      <xdr:colOff>133350</xdr:colOff>
      <xdr:row>67</xdr:row>
      <xdr:rowOff>381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00663"/>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106807</xdr:rowOff>
    </xdr:from>
    <xdr:to>
      <xdr:col>19</xdr:col>
      <xdr:colOff>133350</xdr:colOff>
      <xdr:row>66</xdr:row>
      <xdr:rowOff>84963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51057"/>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106807</xdr:rowOff>
    </xdr:from>
    <xdr:to>
      <xdr:col>15</xdr:col>
      <xdr:colOff>82550</xdr:colOff>
      <xdr:row>66</xdr:row>
      <xdr:rowOff>162179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51057"/>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162179</xdr:rowOff>
    </xdr:from>
    <xdr:to>
      <xdr:col>11</xdr:col>
      <xdr:colOff>31750</xdr:colOff>
      <xdr:row>67</xdr:row>
      <xdr:rowOff>113792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778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121031</xdr:rowOff>
    </xdr:from>
    <xdr:to>
      <xdr:col>23</xdr:col>
      <xdr:colOff>184150</xdr:colOff>
      <xdr:row>67</xdr:row>
      <xdr:rowOff>51181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16908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34163</xdr:rowOff>
    </xdr:from>
    <xdr:to>
      <xdr:col>19</xdr:col>
      <xdr:colOff>184150</xdr:colOff>
      <xdr:row>66</xdr:row>
      <xdr:rowOff>135763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120540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3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56007</xdr:rowOff>
    </xdr:from>
    <xdr:to>
      <xdr:col>15</xdr:col>
      <xdr:colOff>133350</xdr:colOff>
      <xdr:row>65</xdr:row>
      <xdr:rowOff>157607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142384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111379</xdr:rowOff>
    </xdr:from>
    <xdr:to>
      <xdr:col>11</xdr:col>
      <xdr:colOff>82550</xdr:colOff>
      <xdr:row>67</xdr:row>
      <xdr:rowOff>41529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26306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62992</xdr:rowOff>
    </xdr:from>
    <xdr:to>
      <xdr:col>7</xdr:col>
      <xdr:colOff>31750</xdr:colOff>
      <xdr:row>67</xdr:row>
      <xdr:rowOff>164592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149369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人口１人あたりの人件費・物件費等決算額は、従前より類似団体平均を下回っていたが、年々平均値に近づいてきている。当町の数値微増の主な要因としては、会計年度任用職員制度の施行による経費増、人口減少に伴い「一人あたり」として換算した場合の数値が増加したことが上げられる。今後は行財政改革への取組みを通じて、事務事業の見直し、効率化、定員管理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110677</xdr:rowOff>
    </xdr:from>
    <xdr:to>
      <xdr:col>23</xdr:col>
      <xdr:colOff>133350</xdr:colOff>
      <xdr:row>81</xdr:row>
      <xdr:rowOff>130192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8127"/>
          <a:ext cx="8382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114970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101096</xdr:rowOff>
    </xdr:from>
    <xdr:to>
      <xdr:col>19</xdr:col>
      <xdr:colOff>133350</xdr:colOff>
      <xdr:row>81</xdr:row>
      <xdr:rowOff>110677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8546"/>
          <a:ext cx="8890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81831</xdr:rowOff>
    </xdr:from>
    <xdr:to>
      <xdr:col>15</xdr:col>
      <xdr:colOff>82550</xdr:colOff>
      <xdr:row>81</xdr:row>
      <xdr:rowOff>101096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9281"/>
          <a:ext cx="8890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81831</xdr:rowOff>
    </xdr:from>
    <xdr:to>
      <xdr:col>11</xdr:col>
      <xdr:colOff>31750</xdr:colOff>
      <xdr:row>81</xdr:row>
      <xdr:rowOff>88221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69281"/>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79392</xdr:rowOff>
    </xdr:from>
    <xdr:to>
      <xdr:col>23</xdr:col>
      <xdr:colOff>184150</xdr:colOff>
      <xdr:row>82</xdr:row>
      <xdr:rowOff>9542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59877</xdr:rowOff>
    </xdr:from>
    <xdr:to>
      <xdr:col>19</xdr:col>
      <xdr:colOff>184150</xdr:colOff>
      <xdr:row>81</xdr:row>
      <xdr:rowOff>161477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50296</xdr:rowOff>
    </xdr:from>
    <xdr:to>
      <xdr:col>15</xdr:col>
      <xdr:colOff>133350</xdr:colOff>
      <xdr:row>81</xdr:row>
      <xdr:rowOff>151896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162073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31031</xdr:rowOff>
    </xdr:from>
    <xdr:to>
      <xdr:col>11</xdr:col>
      <xdr:colOff>82550</xdr:colOff>
      <xdr:row>81</xdr:row>
      <xdr:rowOff>132631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142808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37421</xdr:rowOff>
    </xdr:from>
    <xdr:to>
      <xdr:col>7</xdr:col>
      <xdr:colOff>31750</xdr:colOff>
      <xdr:row>81</xdr:row>
      <xdr:rowOff>139021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149198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ポイント減少し、類似団体とはマイナス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ポイント乖離している状況である。今後も人事院勧告等を元に、引き続き適正な給与水準の設定に努める。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123189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9108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84582</xdr:rowOff>
    </xdr:from>
    <xdr:to>
      <xdr:col>77</xdr:col>
      <xdr:colOff>44450</xdr:colOff>
      <xdr:row>87</xdr:row>
      <xdr:rowOff>123189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007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31496</xdr:rowOff>
    </xdr:from>
    <xdr:to>
      <xdr:col>72</xdr:col>
      <xdr:colOff>203200</xdr:colOff>
      <xdr:row>87</xdr:row>
      <xdr:rowOff>84582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476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130556</xdr:rowOff>
    </xdr:from>
    <xdr:to>
      <xdr:col>68</xdr:col>
      <xdr:colOff>152400</xdr:colOff>
      <xdr:row>87</xdr:row>
      <xdr:rowOff>31496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752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40657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12716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5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33782</xdr:rowOff>
    </xdr:from>
    <xdr:to>
      <xdr:col>73</xdr:col>
      <xdr:colOff>44450</xdr:colOff>
      <xdr:row>87</xdr:row>
      <xdr:rowOff>135382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145559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152146</xdr:rowOff>
    </xdr:from>
    <xdr:to>
      <xdr:col>68</xdr:col>
      <xdr:colOff>203200</xdr:colOff>
      <xdr:row>87</xdr:row>
      <xdr:rowOff>82296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92473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79756</xdr:rowOff>
    </xdr:from>
    <xdr:to>
      <xdr:col>64</xdr:col>
      <xdr:colOff>152400</xdr:colOff>
      <xdr:row>87</xdr:row>
      <xdr:rowOff>9906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20083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9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人口減少とともに、人口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年々増加傾向にある。人件費は経常経費に関わるため、これまでも退職者の補充を最小限にするとともに人員配置を工夫するなどして、適切な定員管理に努めてきた。しかし、行政事務の高度化・多様化に対応しつつ、住民サービスを低下させないように職員数を維持する必要があるため、今後も数値は上昇するものと思慮される。事務事業の見直しや、民間企業への委託の推進、</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の活用による業務のシステム化などに取り組むことで、必要な職員数の見直しを図りながら、適正な定員管理に努める。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92390</xdr:rowOff>
    </xdr:from>
    <xdr:to>
      <xdr:col>81</xdr:col>
      <xdr:colOff>44450</xdr:colOff>
      <xdr:row>60</xdr:row>
      <xdr:rowOff>99284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7939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83083</xdr:rowOff>
    </xdr:from>
    <xdr:to>
      <xdr:col>77</xdr:col>
      <xdr:colOff>44450</xdr:colOff>
      <xdr:row>60</xdr:row>
      <xdr:rowOff>92390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7008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69753</xdr:rowOff>
    </xdr:from>
    <xdr:to>
      <xdr:col>72</xdr:col>
      <xdr:colOff>203200</xdr:colOff>
      <xdr:row>60</xdr:row>
      <xdr:rowOff>83083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56753"/>
          <a:ext cx="889000" cy="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48611</xdr:rowOff>
    </xdr:from>
    <xdr:to>
      <xdr:col>68</xdr:col>
      <xdr:colOff>152400</xdr:colOff>
      <xdr:row>60</xdr:row>
      <xdr:rowOff>69753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35611"/>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48484</xdr:rowOff>
    </xdr:from>
    <xdr:to>
      <xdr:col>81</xdr:col>
      <xdr:colOff>95250</xdr:colOff>
      <xdr:row>60</xdr:row>
      <xdr:rowOff>150084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20561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0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41590</xdr:rowOff>
    </xdr:from>
    <xdr:to>
      <xdr:col>77</xdr:col>
      <xdr:colOff>95250</xdr:colOff>
      <xdr:row>60</xdr:row>
      <xdr:rowOff>143190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127967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14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32283</xdr:rowOff>
    </xdr:from>
    <xdr:to>
      <xdr:col>73</xdr:col>
      <xdr:colOff>44450</xdr:colOff>
      <xdr:row>60</xdr:row>
      <xdr:rowOff>133883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118660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18953</xdr:rowOff>
    </xdr:from>
    <xdr:to>
      <xdr:col>68</xdr:col>
      <xdr:colOff>203200</xdr:colOff>
      <xdr:row>60</xdr:row>
      <xdr:rowOff>120553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105330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169261</xdr:rowOff>
    </xdr:from>
    <xdr:to>
      <xdr:col>64</xdr:col>
      <xdr:colOff>152400</xdr:colOff>
      <xdr:row>60</xdr:row>
      <xdr:rowOff>99411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84188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直近５箇年の実質公債費比率については、逓増している状況であり、前年度に比較して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年度までは新型コロナウイルスに係る交付税が増額されたことで、分母である一般財源が増えて単年度の一時的な公債費比率の減少につながったが、令和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交付税及び臨時財政対策債発行可能額が減額されたことに伴い、単年度の実質公債費比率が上昇することとなり、３カ年平均の増につながったものである。事業実施にあたっては補助金等の財源を確保し、地方債を活用する際においても有利な条件で必要最小限となるよう精査をして、財政の健全化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60113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573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135044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94827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804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地方債の現在高が減少し、財政調整基金への積立等による充当可能基金額が増加したため、将来負担比率は今年度も</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った。しかし公共施設の老朽化対策やインフラ整備などの大規模事業の実施により、今後は起債額の増加が見込まれる。事務事業については、長期的な視点から検討を行い、地方債発行の抑制等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
1,110
23.52
1,598,066
1,541,594
13,395
978,422
1,477,592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ラスパイレス指数が示すとおり、当町は類似団体平均と比較して人件費が高いというわけではないが、人口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が類似団体と比較して多いことと併せて、一部事務組合等負担金（補助費等）に含まれる人件費に準ずる費用の割合が高いため、人件費における経常収支比率が類似団体平均と比べて高水準であると思慮される。今年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ポイント上昇したが、給与表及び期末勤勉手当の支給率の改正によるものであることから、今後も適切な定員管理に努める。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735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41910</xdr:rowOff>
    </xdr:from>
    <xdr:to>
      <xdr:col>24</xdr:col>
      <xdr:colOff>76200</xdr:colOff>
      <xdr:row>38</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ポイント上昇したが、類似団体平均値とはマイナス</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乖離している状況である。当町の財政規模が小さいこと、また教育等の業務を一部事務組合に事務移管しているため、物件費ではなく補助費として経常していることに起因して、今年度においても類似団体平均を大きく下回っているものであ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736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101854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5958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5958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88138</xdr:rowOff>
    </xdr:from>
    <xdr:to>
      <xdr:col>69</xdr:col>
      <xdr:colOff>92075</xdr:colOff>
      <xdr:row>15</xdr:row>
      <xdr:rowOff>165862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598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92202</xdr:rowOff>
    </xdr:from>
    <xdr:to>
      <xdr:col>82</xdr:col>
      <xdr:colOff>158750</xdr:colOff>
      <xdr:row>16</xdr:row>
      <xdr:rowOff>22352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108729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37338</xdr:rowOff>
    </xdr:from>
    <xdr:to>
      <xdr:col>69</xdr:col>
      <xdr:colOff>142875</xdr:colOff>
      <xdr:row>15</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との差が小さくなってきている。扶助費全体における支給対象者は人口減少に伴い減少する見込みであるが、高齢者の医療費助成など社会保障費は増額すると見込まれることから、福祉事業の充実を図りながら、財政状況を鑑みて、事業内容の見直し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47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0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ポイント減少している。簡易水道特別会計への公債費財源や赤字財源繰出が多く、今後も施設の老朽化に伴う改修等が見込まれることから注視する必要がある。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43180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4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43180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339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ポイント上昇しており、類似団平均値とはプラス</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と大きく乖離している状況である。一部事務組合への負担金が多額であることから補助費は高い水準となっている。しかし、事務移管している業務は教育や消防、ゴミ処理、し尿処理など、住民の生活に直結したものばかりで、経費削減は厳しい状況である、そのため、補助金の廃止や統合、要件の見直しを含む補助金交付事業についての精査を行うなど、補助費等に係る歳出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30988</xdr:rowOff>
    </xdr:from>
    <xdr:to>
      <xdr:col>82</xdr:col>
      <xdr:colOff>107950</xdr:colOff>
      <xdr:row>40</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8889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165862</xdr:rowOff>
    </xdr:from>
    <xdr:to>
      <xdr:col>78</xdr:col>
      <xdr:colOff>69850</xdr:colOff>
      <xdr:row>40</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8524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165862</xdr:rowOff>
    </xdr:from>
    <xdr:to>
      <xdr:col>73</xdr:col>
      <xdr:colOff>180975</xdr:colOff>
      <xdr:row>40</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852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40132</xdr:rowOff>
    </xdr:from>
    <xdr:to>
      <xdr:col>69</xdr:col>
      <xdr:colOff>92075</xdr:colOff>
      <xdr:row>41</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8981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30480</xdr:rowOff>
    </xdr:from>
    <xdr:to>
      <xdr:col>82</xdr:col>
      <xdr:colOff>158750</xdr:colOff>
      <xdr:row>40</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110507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151638</xdr:rowOff>
    </xdr:from>
    <xdr:to>
      <xdr:col>78</xdr:col>
      <xdr:colOff>120650</xdr:colOff>
      <xdr:row>40</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66565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115062</xdr:rowOff>
    </xdr:from>
    <xdr:to>
      <xdr:col>74</xdr:col>
      <xdr:colOff>31750</xdr:colOff>
      <xdr:row>40</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160782</xdr:rowOff>
    </xdr:from>
    <xdr:to>
      <xdr:col>69</xdr:col>
      <xdr:colOff>142875</xdr:colOff>
      <xdr:row>40</xdr:row>
      <xdr:rowOff>90932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75709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762</xdr:rowOff>
    </xdr:from>
    <xdr:to>
      <xdr:col>65</xdr:col>
      <xdr:colOff>53975</xdr:colOff>
      <xdr:row>41</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今年度も類似団体平均と比較して低い数値となっているが、公債費は毎年増加しており、今後も増加すると見込んでいる。令和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年度までをピークと予想しているが、緊急性の高い事業の実施により計画外に地方債の借入を行う可能性もあり、借入が集中し財政を窮迫することがないよう、余裕をもった起債計画の立案に努める。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42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142240</xdr:rowOff>
    </xdr:from>
    <xdr:to>
      <xdr:col>19</xdr:col>
      <xdr:colOff>187325</xdr:colOff>
      <xdr:row>76</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00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75</xdr:row>
      <xdr:rowOff>168911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0099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75</xdr:row>
      <xdr:rowOff>168911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ており、類似団体と比較して最下位の状況となっている。これは、人件費や補助費、その他の項目で平均を上回った結果が反映されたものである。抑制が厳しい項目では現状維持に努めながらも、内容等を精査するなど歳出の抑制による財政健全化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81280</xdr:rowOff>
    </xdr:from>
    <xdr:to>
      <xdr:col>82</xdr:col>
      <xdr:colOff>107950</xdr:colOff>
      <xdr:row>81</xdr:row>
      <xdr:rowOff>17599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797280"/>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86179</xdr:rowOff>
    </xdr:from>
    <xdr:to>
      <xdr:col>78</xdr:col>
      <xdr:colOff>69850</xdr:colOff>
      <xdr:row>80</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30729"/>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86179</xdr:rowOff>
    </xdr:from>
    <xdr:to>
      <xdr:col>73</xdr:col>
      <xdr:colOff>180975</xdr:colOff>
      <xdr:row>81</xdr:row>
      <xdr:rowOff>27395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30729"/>
          <a:ext cx="8890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27395</xdr:rowOff>
    </xdr:from>
    <xdr:to>
      <xdr:col>69</xdr:col>
      <xdr:colOff>92075</xdr:colOff>
      <xdr:row>82</xdr:row>
      <xdr:rowOff>55155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914845"/>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138249</xdr:rowOff>
    </xdr:from>
    <xdr:to>
      <xdr:col>82</xdr:col>
      <xdr:colOff>158750</xdr:colOff>
      <xdr:row>81</xdr:row>
      <xdr:rowOff>68399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46826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7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30480</xdr:rowOff>
    </xdr:from>
    <xdr:to>
      <xdr:col>78</xdr:col>
      <xdr:colOff>120650</xdr:colOff>
      <xdr:row>80</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116857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35379</xdr:rowOff>
    </xdr:from>
    <xdr:to>
      <xdr:col>74</xdr:col>
      <xdr:colOff>31750</xdr:colOff>
      <xdr:row>79</xdr:row>
      <xdr:rowOff>136979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121756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148045</xdr:rowOff>
    </xdr:from>
    <xdr:to>
      <xdr:col>69</xdr:col>
      <xdr:colOff>142875</xdr:colOff>
      <xdr:row>81</xdr:row>
      <xdr:rowOff>78195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62972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9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82</xdr:row>
      <xdr:rowOff>4355</xdr:rowOff>
    </xdr:from>
    <xdr:to>
      <xdr:col>65</xdr:col>
      <xdr:colOff>53975</xdr:colOff>
      <xdr:row>82</xdr:row>
      <xdr:rowOff>105955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40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90732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414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69210</xdr:rowOff>
    </xdr:from>
    <xdr:to>
      <xdr:col>29</xdr:col>
      <xdr:colOff>127000</xdr:colOff>
      <xdr:row>17</xdr:row>
      <xdr:rowOff>90573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031485"/>
          <a:ext cx="647700" cy="21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90573</xdr:rowOff>
    </xdr:from>
    <xdr:to>
      <xdr:col>26</xdr:col>
      <xdr:colOff>50800</xdr:colOff>
      <xdr:row>17</xdr:row>
      <xdr:rowOff>118289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052848"/>
          <a:ext cx="698500" cy="2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118289</xdr:rowOff>
    </xdr:from>
    <xdr:to>
      <xdr:col>22</xdr:col>
      <xdr:colOff>114300</xdr:colOff>
      <xdr:row>17</xdr:row>
      <xdr:rowOff>158722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080564"/>
          <a:ext cx="698500" cy="40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158722</xdr:rowOff>
    </xdr:from>
    <xdr:to>
      <xdr:col>18</xdr:col>
      <xdr:colOff>177800</xdr:colOff>
      <xdr:row>18</xdr:row>
      <xdr:rowOff>5670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120997"/>
          <a:ext cx="698500" cy="18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18410</xdr:rowOff>
    </xdr:from>
    <xdr:to>
      <xdr:col>29</xdr:col>
      <xdr:colOff>177800</xdr:colOff>
      <xdr:row>17</xdr:row>
      <xdr:rowOff>120010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98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34937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82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39773</xdr:rowOff>
    </xdr:from>
    <xdr:to>
      <xdr:col>26</xdr:col>
      <xdr:colOff>101600</xdr:colOff>
      <xdr:row>17</xdr:row>
      <xdr:rowOff>141373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00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151550</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77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67489</xdr:rowOff>
    </xdr:from>
    <xdr:to>
      <xdr:col>22</xdr:col>
      <xdr:colOff>165100</xdr:colOff>
      <xdr:row>17</xdr:row>
      <xdr:rowOff>169089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029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7816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79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107922</xdr:rowOff>
    </xdr:from>
    <xdr:to>
      <xdr:col>19</xdr:col>
      <xdr:colOff>38100</xdr:colOff>
      <xdr:row>18</xdr:row>
      <xdr:rowOff>38072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07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48249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3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126320</xdr:rowOff>
    </xdr:from>
    <xdr:to>
      <xdr:col>15</xdr:col>
      <xdr:colOff>101600</xdr:colOff>
      <xdr:row>18</xdr:row>
      <xdr:rowOff>56470</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88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66647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19691</xdr:rowOff>
    </xdr:from>
    <xdr:to>
      <xdr:col>29</xdr:col>
      <xdr:colOff>127000</xdr:colOff>
      <xdr:row>36</xdr:row>
      <xdr:rowOff>23448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72941"/>
          <a:ext cx="647700" cy="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19691</xdr:rowOff>
    </xdr:from>
    <xdr:to>
      <xdr:col>26</xdr:col>
      <xdr:colOff>50800</xdr:colOff>
      <xdr:row>36</xdr:row>
      <xdr:rowOff>68261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72941"/>
          <a:ext cx="698500" cy="48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68261</xdr:rowOff>
    </xdr:from>
    <xdr:to>
      <xdr:col>22</xdr:col>
      <xdr:colOff>114300</xdr:colOff>
      <xdr:row>36</xdr:row>
      <xdr:rowOff>84789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21511"/>
          <a:ext cx="698500" cy="16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84789</xdr:rowOff>
    </xdr:from>
    <xdr:to>
      <xdr:col>18</xdr:col>
      <xdr:colOff>177800</xdr:colOff>
      <xdr:row>36</xdr:row>
      <xdr:rowOff>114545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8039"/>
          <a:ext cx="698500" cy="2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315548</xdr:rowOff>
    </xdr:from>
    <xdr:to>
      <xdr:col>29</xdr:col>
      <xdr:colOff>177800</xdr:colOff>
      <xdr:row>36</xdr:row>
      <xdr:rowOff>74248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2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287625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9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311791</xdr:rowOff>
    </xdr:from>
    <xdr:to>
      <xdr:col>26</xdr:col>
      <xdr:colOff>101600</xdr:colOff>
      <xdr:row>36</xdr:row>
      <xdr:rowOff>70491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80668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17461</xdr:rowOff>
    </xdr:from>
    <xdr:to>
      <xdr:col>22</xdr:col>
      <xdr:colOff>165100</xdr:colOff>
      <xdr:row>36</xdr:row>
      <xdr:rowOff>119061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5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33989</xdr:rowOff>
    </xdr:from>
    <xdr:to>
      <xdr:col>19</xdr:col>
      <xdr:colOff>38100</xdr:colOff>
      <xdr:row>36</xdr:row>
      <xdr:rowOff>135589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7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120366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7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63745</xdr:rowOff>
    </xdr:from>
    <xdr:to>
      <xdr:col>15</xdr:col>
      <xdr:colOff>101600</xdr:colOff>
      <xdr:row>36</xdr:row>
      <xdr:rowOff>165345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16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150122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0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
1,110
23.52
1,598,066
1,541,594
13,395
978,422
1,477,592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7396</xdr:rowOff>
    </xdr:from>
    <xdr:to>
      <xdr:col>24</xdr:col>
      <xdr:colOff>63500</xdr:colOff>
      <xdr:row>36</xdr:row>
      <xdr:rowOff>24399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79596"/>
          <a:ext cx="8382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24399</xdr:rowOff>
    </xdr:from>
    <xdr:to>
      <xdr:col>19</xdr:col>
      <xdr:colOff>177800</xdr:colOff>
      <xdr:row>36</xdr:row>
      <xdr:rowOff>74854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96599"/>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74854</xdr:rowOff>
    </xdr:from>
    <xdr:to>
      <xdr:col>15</xdr:col>
      <xdr:colOff>50800</xdr:colOff>
      <xdr:row>36</xdr:row>
      <xdr:rowOff>104984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47054"/>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104984</xdr:rowOff>
    </xdr:from>
    <xdr:to>
      <xdr:col>10</xdr:col>
      <xdr:colOff>114300</xdr:colOff>
      <xdr:row>36</xdr:row>
      <xdr:rowOff>145435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77184"/>
          <a:ext cx="8890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128046</xdr:rowOff>
    </xdr:from>
    <xdr:to>
      <xdr:col>24</xdr:col>
      <xdr:colOff>114300</xdr:colOff>
      <xdr:row>36</xdr:row>
      <xdr:rowOff>58196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150923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8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145049</xdr:rowOff>
    </xdr:from>
    <xdr:to>
      <xdr:col>20</xdr:col>
      <xdr:colOff>38100</xdr:colOff>
      <xdr:row>36</xdr:row>
      <xdr:rowOff>75199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91726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2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24054</xdr:rowOff>
    </xdr:from>
    <xdr:to>
      <xdr:col>15</xdr:col>
      <xdr:colOff>101600</xdr:colOff>
      <xdr:row>36</xdr:row>
      <xdr:rowOff>125654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142181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7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54184</xdr:rowOff>
    </xdr:from>
    <xdr:to>
      <xdr:col>10</xdr:col>
      <xdr:colOff>165100</xdr:colOff>
      <xdr:row>36</xdr:row>
      <xdr:rowOff>155784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0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94635</xdr:rowOff>
    </xdr:from>
    <xdr:to>
      <xdr:col>6</xdr:col>
      <xdr:colOff>38100</xdr:colOff>
      <xdr:row>37</xdr:row>
      <xdr:rowOff>24785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41312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97185</xdr:rowOff>
    </xdr:from>
    <xdr:to>
      <xdr:col>24</xdr:col>
      <xdr:colOff>63500</xdr:colOff>
      <xdr:row>57</xdr:row>
      <xdr:rowOff>119401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69835"/>
          <a:ext cx="838200" cy="2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118824</xdr:rowOff>
    </xdr:from>
    <xdr:to>
      <xdr:col>19</xdr:col>
      <xdr:colOff>177800</xdr:colOff>
      <xdr:row>57</xdr:row>
      <xdr:rowOff>119401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91474"/>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118824</xdr:rowOff>
    </xdr:from>
    <xdr:to>
      <xdr:col>15</xdr:col>
      <xdr:colOff>50800</xdr:colOff>
      <xdr:row>57</xdr:row>
      <xdr:rowOff>132486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91474"/>
          <a:ext cx="889000" cy="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110079</xdr:rowOff>
    </xdr:from>
    <xdr:to>
      <xdr:col>10</xdr:col>
      <xdr:colOff>114300</xdr:colOff>
      <xdr:row>57</xdr:row>
      <xdr:rowOff>132486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82729"/>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46385</xdr:rowOff>
    </xdr:from>
    <xdr:to>
      <xdr:col>24</xdr:col>
      <xdr:colOff>114300</xdr:colOff>
      <xdr:row>57</xdr:row>
      <xdr:rowOff>147985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132762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68601</xdr:rowOff>
    </xdr:from>
    <xdr:to>
      <xdr:col>20</xdr:col>
      <xdr:colOff>38100</xdr:colOff>
      <xdr:row>57</xdr:row>
      <xdr:rowOff>170201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161328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3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68024</xdr:rowOff>
    </xdr:from>
    <xdr:to>
      <xdr:col>15</xdr:col>
      <xdr:colOff>101600</xdr:colOff>
      <xdr:row>57</xdr:row>
      <xdr:rowOff>169624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4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160751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81686</xdr:rowOff>
    </xdr:from>
    <xdr:to>
      <xdr:col>10</xdr:col>
      <xdr:colOff>165100</xdr:colOff>
      <xdr:row>58</xdr:row>
      <xdr:rowOff>11836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2963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4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59279</xdr:rowOff>
    </xdr:from>
    <xdr:to>
      <xdr:col>6</xdr:col>
      <xdr:colOff>38100</xdr:colOff>
      <xdr:row>57</xdr:row>
      <xdr:rowOff>160879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152006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2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72839</xdr:rowOff>
    </xdr:from>
    <xdr:to>
      <xdr:col>24</xdr:col>
      <xdr:colOff>63500</xdr:colOff>
      <xdr:row>78</xdr:row>
      <xdr:rowOff>78663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45939"/>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72839</xdr:rowOff>
    </xdr:from>
    <xdr:to>
      <xdr:col>19</xdr:col>
      <xdr:colOff>177800</xdr:colOff>
      <xdr:row>78</xdr:row>
      <xdr:rowOff>109072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5939"/>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108908</xdr:rowOff>
    </xdr:from>
    <xdr:to>
      <xdr:col>15</xdr:col>
      <xdr:colOff>50800</xdr:colOff>
      <xdr:row>78</xdr:row>
      <xdr:rowOff>109072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82008"/>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96554</xdr:rowOff>
    </xdr:from>
    <xdr:to>
      <xdr:col>10</xdr:col>
      <xdr:colOff>114300</xdr:colOff>
      <xdr:row>78</xdr:row>
      <xdr:rowOff>108908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69654"/>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27863</xdr:rowOff>
    </xdr:from>
    <xdr:to>
      <xdr:col>24</xdr:col>
      <xdr:colOff>114300</xdr:colOff>
      <xdr:row>78</xdr:row>
      <xdr:rowOff>129463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114240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22039</xdr:rowOff>
    </xdr:from>
    <xdr:to>
      <xdr:col>20</xdr:col>
      <xdr:colOff>38100</xdr:colOff>
      <xdr:row>78</xdr:row>
      <xdr:rowOff>123639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114766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58272</xdr:rowOff>
    </xdr:from>
    <xdr:to>
      <xdr:col>15</xdr:col>
      <xdr:colOff>101600</xdr:colOff>
      <xdr:row>78</xdr:row>
      <xdr:rowOff>159872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150999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58108</xdr:rowOff>
    </xdr:from>
    <xdr:to>
      <xdr:col>10</xdr:col>
      <xdr:colOff>165100</xdr:colOff>
      <xdr:row>78</xdr:row>
      <xdr:rowOff>159708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150835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45754</xdr:rowOff>
    </xdr:from>
    <xdr:to>
      <xdr:col>6</xdr:col>
      <xdr:colOff>38100</xdr:colOff>
      <xdr:row>78</xdr:row>
      <xdr:rowOff>147354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138481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123180</xdr:rowOff>
    </xdr:from>
    <xdr:to>
      <xdr:col>24</xdr:col>
      <xdr:colOff>63500</xdr:colOff>
      <xdr:row>96</xdr:row>
      <xdr:rowOff>127721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10930"/>
          <a:ext cx="838200" cy="1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127721</xdr:rowOff>
    </xdr:from>
    <xdr:to>
      <xdr:col>19</xdr:col>
      <xdr:colOff>177800</xdr:colOff>
      <xdr:row>96</xdr:row>
      <xdr:rowOff>162880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586921"/>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162880</xdr:rowOff>
    </xdr:from>
    <xdr:to>
      <xdr:col>15</xdr:col>
      <xdr:colOff>50800</xdr:colOff>
      <xdr:row>97</xdr:row>
      <xdr:rowOff>24577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62208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8514</xdr:rowOff>
    </xdr:from>
    <xdr:to>
      <xdr:col>10</xdr:col>
      <xdr:colOff>114300</xdr:colOff>
      <xdr:row>97</xdr:row>
      <xdr:rowOff>24577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639164"/>
          <a:ext cx="8890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72380</xdr:rowOff>
    </xdr:from>
    <xdr:to>
      <xdr:col>24</xdr:col>
      <xdr:colOff>114300</xdr:colOff>
      <xdr:row>96</xdr:row>
      <xdr:rowOff>2530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50807</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76921</xdr:rowOff>
    </xdr:from>
    <xdr:to>
      <xdr:col>20</xdr:col>
      <xdr:colOff>38100</xdr:colOff>
      <xdr:row>97</xdr:row>
      <xdr:rowOff>7071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169648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112080</xdr:rowOff>
    </xdr:from>
    <xdr:to>
      <xdr:col>15</xdr:col>
      <xdr:colOff>101600</xdr:colOff>
      <xdr:row>97</xdr:row>
      <xdr:rowOff>42230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33357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6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145227</xdr:rowOff>
    </xdr:from>
    <xdr:to>
      <xdr:col>10</xdr:col>
      <xdr:colOff>165100</xdr:colOff>
      <xdr:row>97</xdr:row>
      <xdr:rowOff>75377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66504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129164</xdr:rowOff>
    </xdr:from>
    <xdr:to>
      <xdr:col>6</xdr:col>
      <xdr:colOff>38100</xdr:colOff>
      <xdr:row>97</xdr:row>
      <xdr:rowOff>59314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50441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34108</xdr:rowOff>
    </xdr:from>
    <xdr:to>
      <xdr:col>55</xdr:col>
      <xdr:colOff>0</xdr:colOff>
      <xdr:row>37</xdr:row>
      <xdr:rowOff>45565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77758"/>
          <a:ext cx="8382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45565</xdr:rowOff>
    </xdr:from>
    <xdr:to>
      <xdr:col>50</xdr:col>
      <xdr:colOff>114300</xdr:colOff>
      <xdr:row>37</xdr:row>
      <xdr:rowOff>53824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89215"/>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84804</xdr:rowOff>
    </xdr:from>
    <xdr:to>
      <xdr:col>45</xdr:col>
      <xdr:colOff>177800</xdr:colOff>
      <xdr:row>37</xdr:row>
      <xdr:rowOff>53824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57004"/>
          <a:ext cx="889000" cy="14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84804</xdr:rowOff>
    </xdr:from>
    <xdr:to>
      <xdr:col>41</xdr:col>
      <xdr:colOff>50800</xdr:colOff>
      <xdr:row>37</xdr:row>
      <xdr:rowOff>41449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57004"/>
          <a:ext cx="889000" cy="1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154758</xdr:rowOff>
    </xdr:from>
    <xdr:to>
      <xdr:col>55</xdr:col>
      <xdr:colOff>50800</xdr:colOff>
      <xdr:row>37</xdr:row>
      <xdr:rowOff>84908</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6185</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7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166215</xdr:rowOff>
    </xdr:from>
    <xdr:to>
      <xdr:col>50</xdr:col>
      <xdr:colOff>165100</xdr:colOff>
      <xdr:row>37</xdr:row>
      <xdr:rowOff>96365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112892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1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3024</xdr:rowOff>
    </xdr:from>
    <xdr:to>
      <xdr:col>46</xdr:col>
      <xdr:colOff>38100</xdr:colOff>
      <xdr:row>37</xdr:row>
      <xdr:rowOff>104624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121151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2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34004</xdr:rowOff>
    </xdr:from>
    <xdr:to>
      <xdr:col>41</xdr:col>
      <xdr:colOff>101600</xdr:colOff>
      <xdr:row>36</xdr:row>
      <xdr:rowOff>135604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152131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98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162099</xdr:rowOff>
    </xdr:from>
    <xdr:to>
      <xdr:col>36</xdr:col>
      <xdr:colOff>165100</xdr:colOff>
      <xdr:row>37</xdr:row>
      <xdr:rowOff>92249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108776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103828</xdr:rowOff>
    </xdr:from>
    <xdr:to>
      <xdr:col>55</xdr:col>
      <xdr:colOff>0</xdr:colOff>
      <xdr:row>58</xdr:row>
      <xdr:rowOff>110616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47928"/>
          <a:ext cx="8382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72305</xdr:rowOff>
    </xdr:from>
    <xdr:to>
      <xdr:col>50</xdr:col>
      <xdr:colOff>114300</xdr:colOff>
      <xdr:row>58</xdr:row>
      <xdr:rowOff>110616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16405"/>
          <a:ext cx="889000" cy="3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72305</xdr:rowOff>
    </xdr:from>
    <xdr:to>
      <xdr:col>45</xdr:col>
      <xdr:colOff>177800</xdr:colOff>
      <xdr:row>58</xdr:row>
      <xdr:rowOff>79428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16405"/>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79428</xdr:rowOff>
    </xdr:from>
    <xdr:to>
      <xdr:col>41</xdr:col>
      <xdr:colOff>50800</xdr:colOff>
      <xdr:row>58</xdr:row>
      <xdr:rowOff>105746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23528"/>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53028</xdr:rowOff>
    </xdr:from>
    <xdr:to>
      <xdr:col>55</xdr:col>
      <xdr:colOff>50800</xdr:colOff>
      <xdr:row>58</xdr:row>
      <xdr:rowOff>154628</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59816</xdr:rowOff>
    </xdr:from>
    <xdr:to>
      <xdr:col>50</xdr:col>
      <xdr:colOff>165100</xdr:colOff>
      <xdr:row>58</xdr:row>
      <xdr:rowOff>161416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152543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9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21505</xdr:rowOff>
    </xdr:from>
    <xdr:to>
      <xdr:col>46</xdr:col>
      <xdr:colOff>38100</xdr:colOff>
      <xdr:row>58</xdr:row>
      <xdr:rowOff>123105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6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114232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5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28628</xdr:rowOff>
    </xdr:from>
    <xdr:to>
      <xdr:col>41</xdr:col>
      <xdr:colOff>101600</xdr:colOff>
      <xdr:row>58</xdr:row>
      <xdr:rowOff>130228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121355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6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54946</xdr:rowOff>
    </xdr:from>
    <xdr:to>
      <xdr:col>36</xdr:col>
      <xdr:colOff>165100</xdr:colOff>
      <xdr:row>58</xdr:row>
      <xdr:rowOff>156546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147673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9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133860</xdr:rowOff>
    </xdr:from>
    <xdr:to>
      <xdr:col>55</xdr:col>
      <xdr:colOff>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506960"/>
          <a:ext cx="8382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133860</xdr:rowOff>
    </xdr:from>
    <xdr:to>
      <xdr:col>50</xdr:col>
      <xdr:colOff>114300</xdr:colOff>
      <xdr:row>78</xdr:row>
      <xdr:rowOff>134841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506960"/>
          <a:ext cx="889000" cy="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119548</xdr:rowOff>
    </xdr:from>
    <xdr:to>
      <xdr:col>45</xdr:col>
      <xdr:colOff>177800</xdr:colOff>
      <xdr:row>78</xdr:row>
      <xdr:rowOff>134841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492648"/>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89568</xdr:rowOff>
    </xdr:from>
    <xdr:to>
      <xdr:col>41</xdr:col>
      <xdr:colOff>50800</xdr:colOff>
      <xdr:row>78</xdr:row>
      <xdr:rowOff>119548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62668"/>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83060</xdr:rowOff>
    </xdr:from>
    <xdr:to>
      <xdr:col>50</xdr:col>
      <xdr:colOff>165100</xdr:colOff>
      <xdr:row>79</xdr:row>
      <xdr:rowOff>13210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4337</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5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84041</xdr:rowOff>
    </xdr:from>
    <xdr:to>
      <xdr:col>46</xdr:col>
      <xdr:colOff>38100</xdr:colOff>
      <xdr:row>79</xdr:row>
      <xdr:rowOff>14191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5318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4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68748</xdr:rowOff>
    </xdr:from>
    <xdr:to>
      <xdr:col>41</xdr:col>
      <xdr:colOff>101600</xdr:colOff>
      <xdr:row>78</xdr:row>
      <xdr:rowOff>170348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161475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38768</xdr:rowOff>
    </xdr:from>
    <xdr:to>
      <xdr:col>36</xdr:col>
      <xdr:colOff>165100</xdr:colOff>
      <xdr:row>78</xdr:row>
      <xdr:rowOff>140368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131495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104316</xdr:rowOff>
    </xdr:from>
    <xdr:to>
      <xdr:col>55</xdr:col>
      <xdr:colOff>0</xdr:colOff>
      <xdr:row>98</xdr:row>
      <xdr:rowOff>112268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06416"/>
          <a:ext cx="8382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73898</xdr:rowOff>
    </xdr:from>
    <xdr:to>
      <xdr:col>50</xdr:col>
      <xdr:colOff>114300</xdr:colOff>
      <xdr:row>98</xdr:row>
      <xdr:rowOff>112268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75998"/>
          <a:ext cx="889000" cy="3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73898</xdr:rowOff>
    </xdr:from>
    <xdr:to>
      <xdr:col>45</xdr:col>
      <xdr:colOff>177800</xdr:colOff>
      <xdr:row>98</xdr:row>
      <xdr:rowOff>84466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75998"/>
          <a:ext cx="88900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84466</xdr:rowOff>
    </xdr:from>
    <xdr:to>
      <xdr:col>41</xdr:col>
      <xdr:colOff>50800</xdr:colOff>
      <xdr:row>98</xdr:row>
      <xdr:rowOff>118855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86566"/>
          <a:ext cx="889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53516</xdr:rowOff>
    </xdr:from>
    <xdr:to>
      <xdr:col>55</xdr:col>
      <xdr:colOff>50800</xdr:colOff>
      <xdr:row>98</xdr:row>
      <xdr:rowOff>155116</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61468</xdr:rowOff>
    </xdr:from>
    <xdr:to>
      <xdr:col>50</xdr:col>
      <xdr:colOff>165100</xdr:colOff>
      <xdr:row>98</xdr:row>
      <xdr:rowOff>163068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154195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5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23098</xdr:rowOff>
    </xdr:from>
    <xdr:to>
      <xdr:col>46</xdr:col>
      <xdr:colOff>38100</xdr:colOff>
      <xdr:row>98</xdr:row>
      <xdr:rowOff>124698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141225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0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33666</xdr:rowOff>
    </xdr:from>
    <xdr:to>
      <xdr:col>41</xdr:col>
      <xdr:colOff>101600</xdr:colOff>
      <xdr:row>98</xdr:row>
      <xdr:rowOff>135266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151793</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1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68055</xdr:rowOff>
    </xdr:from>
    <xdr:to>
      <xdr:col>36</xdr:col>
      <xdr:colOff>165100</xdr:colOff>
      <xdr:row>98</xdr:row>
      <xdr:rowOff>169655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160782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38072</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24622"/>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38164</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247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38164</xdr:rowOff>
    </xdr:from>
    <xdr:to>
      <xdr:col>76</xdr:col>
      <xdr:colOff>114300</xdr:colOff>
      <xdr:row>39</xdr:row>
      <xdr:rowOff>38434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24714"/>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29633</xdr:rowOff>
    </xdr:from>
    <xdr:to>
      <xdr:col>71</xdr:col>
      <xdr:colOff>177800</xdr:colOff>
      <xdr:row>39</xdr:row>
      <xdr:rowOff>38434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1618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158722</xdr:rowOff>
    </xdr:from>
    <xdr:to>
      <xdr:col>85</xdr:col>
      <xdr:colOff>177800</xdr:colOff>
      <xdr:row>39</xdr:row>
      <xdr:rowOff>88872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73649</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158814</xdr:rowOff>
    </xdr:from>
    <xdr:to>
      <xdr:col>76</xdr:col>
      <xdr:colOff>165100</xdr:colOff>
      <xdr:row>39</xdr:row>
      <xdr:rowOff>88964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80091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159084</xdr:rowOff>
    </xdr:from>
    <xdr:to>
      <xdr:col>72</xdr:col>
      <xdr:colOff>38100</xdr:colOff>
      <xdr:row>39</xdr:row>
      <xdr:rowOff>89234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80361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6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150283</xdr:rowOff>
    </xdr:from>
    <xdr:to>
      <xdr:col>67</xdr:col>
      <xdr:colOff>101600</xdr:colOff>
      <xdr:row>39</xdr:row>
      <xdr:rowOff>80433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71560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148808</xdr:rowOff>
    </xdr:from>
    <xdr:to>
      <xdr:col>85</xdr:col>
      <xdr:colOff>127000</xdr:colOff>
      <xdr:row>77</xdr:row>
      <xdr:rowOff>155513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50458"/>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155513</xdr:rowOff>
    </xdr:from>
    <xdr:to>
      <xdr:col>81</xdr:col>
      <xdr:colOff>50800</xdr:colOff>
      <xdr:row>78</xdr:row>
      <xdr:rowOff>1913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5716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1913</xdr:rowOff>
    </xdr:from>
    <xdr:to>
      <xdr:col>76</xdr:col>
      <xdr:colOff>114300</xdr:colOff>
      <xdr:row>78</xdr:row>
      <xdr:rowOff>25639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75013"/>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25639</xdr:rowOff>
    </xdr:from>
    <xdr:to>
      <xdr:col>71</xdr:col>
      <xdr:colOff>177800</xdr:colOff>
      <xdr:row>78</xdr:row>
      <xdr:rowOff>51405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98739"/>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98008</xdr:rowOff>
    </xdr:from>
    <xdr:to>
      <xdr:col>85</xdr:col>
      <xdr:colOff>177800</xdr:colOff>
      <xdr:row>78</xdr:row>
      <xdr:rowOff>28158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76435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7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104713</xdr:rowOff>
    </xdr:from>
    <xdr:to>
      <xdr:col>81</xdr:col>
      <xdr:colOff>101600</xdr:colOff>
      <xdr:row>78</xdr:row>
      <xdr:rowOff>34863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25990</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9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122563</xdr:rowOff>
    </xdr:from>
    <xdr:to>
      <xdr:col>76</xdr:col>
      <xdr:colOff>165100</xdr:colOff>
      <xdr:row>78</xdr:row>
      <xdr:rowOff>52713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43840</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41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146289</xdr:rowOff>
    </xdr:from>
    <xdr:to>
      <xdr:col>72</xdr:col>
      <xdr:colOff>38100</xdr:colOff>
      <xdr:row>78</xdr:row>
      <xdr:rowOff>76439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67566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4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605</xdr:rowOff>
    </xdr:from>
    <xdr:to>
      <xdr:col>67</xdr:col>
      <xdr:colOff>101600</xdr:colOff>
      <xdr:row>78</xdr:row>
      <xdr:rowOff>102205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93332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156297</xdr:rowOff>
    </xdr:from>
    <xdr:to>
      <xdr:col>85</xdr:col>
      <xdr:colOff>127000</xdr:colOff>
      <xdr:row>99</xdr:row>
      <xdr:rowOff>23475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58397"/>
          <a:ext cx="838200" cy="3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156297</xdr:rowOff>
    </xdr:from>
    <xdr:to>
      <xdr:col>81</xdr:col>
      <xdr:colOff>50800</xdr:colOff>
      <xdr:row>99</xdr:row>
      <xdr:rowOff>27276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58397"/>
          <a:ext cx="889000" cy="4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27276</xdr:rowOff>
    </xdr:from>
    <xdr:to>
      <xdr:col>76</xdr:col>
      <xdr:colOff>114300</xdr:colOff>
      <xdr:row>99</xdr:row>
      <xdr:rowOff>37370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7000826"/>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37370</xdr:rowOff>
    </xdr:from>
    <xdr:to>
      <xdr:col>71</xdr:col>
      <xdr:colOff>177800</xdr:colOff>
      <xdr:row>99</xdr:row>
      <xdr:rowOff>41360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7010920"/>
          <a:ext cx="889000" cy="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144125</xdr:rowOff>
    </xdr:from>
    <xdr:to>
      <xdr:col>85</xdr:col>
      <xdr:colOff>177800</xdr:colOff>
      <xdr:row>99</xdr:row>
      <xdr:rowOff>74275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59052</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105497</xdr:rowOff>
    </xdr:from>
    <xdr:to>
      <xdr:col>81</xdr:col>
      <xdr:colOff>101600</xdr:colOff>
      <xdr:row>99</xdr:row>
      <xdr:rowOff>35647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0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26774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147926</xdr:rowOff>
    </xdr:from>
    <xdr:to>
      <xdr:col>76</xdr:col>
      <xdr:colOff>165100</xdr:colOff>
      <xdr:row>99</xdr:row>
      <xdr:rowOff>78076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69203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158020</xdr:rowOff>
    </xdr:from>
    <xdr:to>
      <xdr:col>72</xdr:col>
      <xdr:colOff>38100</xdr:colOff>
      <xdr:row>99</xdr:row>
      <xdr:rowOff>88170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79297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0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162010</xdr:rowOff>
    </xdr:from>
    <xdr:to>
      <xdr:col>67</xdr:col>
      <xdr:colOff>101600</xdr:colOff>
      <xdr:row>99</xdr:row>
      <xdr:rowOff>92160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83287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157290</xdr:rowOff>
    </xdr:from>
    <xdr:to>
      <xdr:col>116</xdr:col>
      <xdr:colOff>63500</xdr:colOff>
      <xdr:row>77</xdr:row>
      <xdr:rowOff>17272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87490"/>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17272</xdr:rowOff>
    </xdr:from>
    <xdr:to>
      <xdr:col>111</xdr:col>
      <xdr:colOff>177800</xdr:colOff>
      <xdr:row>77</xdr:row>
      <xdr:rowOff>31259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18922"/>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19910</xdr:rowOff>
    </xdr:from>
    <xdr:to>
      <xdr:col>107</xdr:col>
      <xdr:colOff>50800</xdr:colOff>
      <xdr:row>77</xdr:row>
      <xdr:rowOff>31259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21560"/>
          <a:ext cx="8890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19910</xdr:rowOff>
    </xdr:from>
    <xdr:to>
      <xdr:col>102</xdr:col>
      <xdr:colOff>114300</xdr:colOff>
      <xdr:row>77</xdr:row>
      <xdr:rowOff>71238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21560"/>
          <a:ext cx="889000" cy="5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106490</xdr:rowOff>
    </xdr:from>
    <xdr:to>
      <xdr:col>116</xdr:col>
      <xdr:colOff>114300</xdr:colOff>
      <xdr:row>77</xdr:row>
      <xdr:rowOff>36640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129367</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137922</xdr:rowOff>
    </xdr:from>
    <xdr:to>
      <xdr:col>112</xdr:col>
      <xdr:colOff>38100</xdr:colOff>
      <xdr:row>77</xdr:row>
      <xdr:rowOff>68072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59199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6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151909</xdr:rowOff>
    </xdr:from>
    <xdr:to>
      <xdr:col>107</xdr:col>
      <xdr:colOff>101600</xdr:colOff>
      <xdr:row>77</xdr:row>
      <xdr:rowOff>82059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73186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7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140560</xdr:rowOff>
    </xdr:from>
    <xdr:to>
      <xdr:col>102</xdr:col>
      <xdr:colOff>165100</xdr:colOff>
      <xdr:row>77</xdr:row>
      <xdr:rowOff>70710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87237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4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20438</xdr:rowOff>
    </xdr:from>
    <xdr:to>
      <xdr:col>98</xdr:col>
      <xdr:colOff>38100</xdr:colOff>
      <xdr:row>77</xdr:row>
      <xdr:rowOff>122038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113165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31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補助費等に係る人口一人当たりの金額が、類似団体平均と比較して高い水準となっている。人件費については、人口一人当たりに係る職員数が類似団体と比較して多くなっていること、業務補助のための会計年度任用職員数が増加したことが要因である。補助費については、前年度と比較して</a:t>
          </a:r>
          <a:r>
            <a:rPr kumimoji="1" lang="en-US" altLang="ja-JP" sz="1300">
              <a:latin typeface="ＭＳ Ｐゴシック" panose="020B0600070205080204" pitchFamily="50" charset="-128"/>
              <a:ea typeface="ＭＳ Ｐゴシック" panose="020B0600070205080204" pitchFamily="50" charset="-128"/>
            </a:rPr>
            <a:t>12,530</a:t>
          </a:r>
          <a:r>
            <a:rPr kumimoji="1" lang="ja-JP" altLang="en-US" sz="1300">
              <a:latin typeface="ＭＳ Ｐゴシック" panose="020B0600070205080204" pitchFamily="50" charset="-128"/>
              <a:ea typeface="ＭＳ Ｐゴシック" panose="020B0600070205080204" pitchFamily="50" charset="-128"/>
            </a:rPr>
            <a:t>円の増額となっており、相楽広域行政組合及び相楽中部消防組合など一部事務組合においては、各施設更新に係る事業費増のための負担金が増加している。他の類似団体平均を下回っている項目については、当町の人口規模が小さいことによるものであるが、微増の項目も多く、これは財政規模は変わらないものの人口減少が続いていることに起因している。なお、扶助費は</a:t>
          </a:r>
          <a:r>
            <a:rPr kumimoji="1" lang="en-US" altLang="ja-JP" sz="1300">
              <a:latin typeface="ＭＳ Ｐゴシック" panose="020B0600070205080204" pitchFamily="50" charset="-128"/>
              <a:ea typeface="ＭＳ Ｐゴシック" panose="020B0600070205080204" pitchFamily="50" charset="-128"/>
            </a:rPr>
            <a:t>23,096</a:t>
          </a:r>
          <a:r>
            <a:rPr kumimoji="1" lang="ja-JP" altLang="en-US" sz="1300">
              <a:latin typeface="ＭＳ Ｐゴシック" panose="020B0600070205080204" pitchFamily="50" charset="-128"/>
              <a:ea typeface="ＭＳ Ｐゴシック" panose="020B0600070205080204" pitchFamily="50" charset="-128"/>
            </a:rPr>
            <a:t>円増加しており、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これは価格高騰支援事業を実施したこと、障害者自立支援給付費が増加したことに伴うものである。今後も収入の確保と歳出の抑制に取組み、住民一人当たりのコスト増加とならないように努めたい。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1,116
1,110
23.52
1,598,066
1,541,594
13,395
978,422
1,477,592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67919</xdr:rowOff>
    </xdr:from>
    <xdr:to>
      <xdr:col>24</xdr:col>
      <xdr:colOff>63500</xdr:colOff>
      <xdr:row>36</xdr:row>
      <xdr:rowOff>58090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68669"/>
          <a:ext cx="8382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67919</xdr:rowOff>
    </xdr:from>
    <xdr:to>
      <xdr:col>19</xdr:col>
      <xdr:colOff>177800</xdr:colOff>
      <xdr:row>36</xdr:row>
      <xdr:rowOff>57645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68669"/>
          <a:ext cx="889000" cy="16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57645</xdr:rowOff>
    </xdr:from>
    <xdr:to>
      <xdr:col>15</xdr:col>
      <xdr:colOff>50800</xdr:colOff>
      <xdr:row>36</xdr:row>
      <xdr:rowOff>95872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29845"/>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77864</xdr:rowOff>
    </xdr:from>
    <xdr:to>
      <xdr:col>10</xdr:col>
      <xdr:colOff>114300</xdr:colOff>
      <xdr:row>36</xdr:row>
      <xdr:rowOff>95872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50064"/>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7290</xdr:rowOff>
    </xdr:from>
    <xdr:to>
      <xdr:col>24</xdr:col>
      <xdr:colOff>114300</xdr:colOff>
      <xdr:row>36</xdr:row>
      <xdr:rowOff>108890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30167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xdr:rowOff>
    </xdr:from>
    <xdr:to>
      <xdr:col>20</xdr:col>
      <xdr:colOff>38100</xdr:colOff>
      <xdr:row>35</xdr:row>
      <xdr:rowOff>118719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135246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9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6845</xdr:rowOff>
    </xdr:from>
    <xdr:to>
      <xdr:col>15</xdr:col>
      <xdr:colOff>101600</xdr:colOff>
      <xdr:row>36</xdr:row>
      <xdr:rowOff>108445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124972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45072</xdr:rowOff>
    </xdr:from>
    <xdr:to>
      <xdr:col>10</xdr:col>
      <xdr:colOff>165100</xdr:colOff>
      <xdr:row>36</xdr:row>
      <xdr:rowOff>146672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163199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27064</xdr:rowOff>
    </xdr:from>
    <xdr:to>
      <xdr:col>6</xdr:col>
      <xdr:colOff>38100</xdr:colOff>
      <xdr:row>36</xdr:row>
      <xdr:rowOff>128664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145191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7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50073</xdr:rowOff>
    </xdr:from>
    <xdr:to>
      <xdr:col>24</xdr:col>
      <xdr:colOff>63500</xdr:colOff>
      <xdr:row>58</xdr:row>
      <xdr:rowOff>55949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4173"/>
          <a:ext cx="8382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31376</xdr:rowOff>
    </xdr:from>
    <xdr:to>
      <xdr:col>19</xdr:col>
      <xdr:colOff>177800</xdr:colOff>
      <xdr:row>58</xdr:row>
      <xdr:rowOff>50073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5476"/>
          <a:ext cx="889000" cy="1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19661</xdr:rowOff>
    </xdr:from>
    <xdr:to>
      <xdr:col>15</xdr:col>
      <xdr:colOff>50800</xdr:colOff>
      <xdr:row>58</xdr:row>
      <xdr:rowOff>31376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3761"/>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19661</xdr:rowOff>
    </xdr:from>
    <xdr:to>
      <xdr:col>10</xdr:col>
      <xdr:colOff>114300</xdr:colOff>
      <xdr:row>58</xdr:row>
      <xdr:rowOff>68655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3761"/>
          <a:ext cx="889000" cy="4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5149</xdr:rowOff>
    </xdr:from>
    <xdr:to>
      <xdr:col>24</xdr:col>
      <xdr:colOff>114300</xdr:colOff>
      <xdr:row>58</xdr:row>
      <xdr:rowOff>106749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170723</xdr:rowOff>
    </xdr:from>
    <xdr:to>
      <xdr:col>20</xdr:col>
      <xdr:colOff>38100</xdr:colOff>
      <xdr:row>58</xdr:row>
      <xdr:rowOff>100873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92000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152026</xdr:rowOff>
    </xdr:from>
    <xdr:to>
      <xdr:col>15</xdr:col>
      <xdr:colOff>101600</xdr:colOff>
      <xdr:row>58</xdr:row>
      <xdr:rowOff>82176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73303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140311</xdr:rowOff>
    </xdr:from>
    <xdr:to>
      <xdr:col>10</xdr:col>
      <xdr:colOff>165100</xdr:colOff>
      <xdr:row>58</xdr:row>
      <xdr:rowOff>70461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86988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8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17855</xdr:rowOff>
    </xdr:from>
    <xdr:to>
      <xdr:col>6</xdr:col>
      <xdr:colOff>38100</xdr:colOff>
      <xdr:row>58</xdr:row>
      <xdr:rowOff>119455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110582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48926</xdr:rowOff>
    </xdr:from>
    <xdr:to>
      <xdr:col>24</xdr:col>
      <xdr:colOff>63500</xdr:colOff>
      <xdr:row>75</xdr:row>
      <xdr:rowOff>133717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07676"/>
          <a:ext cx="838200" cy="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133717</xdr:rowOff>
    </xdr:from>
    <xdr:to>
      <xdr:col>19</xdr:col>
      <xdr:colOff>177800</xdr:colOff>
      <xdr:row>75</xdr:row>
      <xdr:rowOff>145504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92467"/>
          <a:ext cx="8890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145504</xdr:rowOff>
    </xdr:from>
    <xdr:to>
      <xdr:col>15</xdr:col>
      <xdr:colOff>50800</xdr:colOff>
      <xdr:row>76</xdr:row>
      <xdr:rowOff>69520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04254"/>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69520</xdr:rowOff>
    </xdr:from>
    <xdr:to>
      <xdr:col>10</xdr:col>
      <xdr:colOff>114300</xdr:colOff>
      <xdr:row>76</xdr:row>
      <xdr:rowOff>118250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99720"/>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169576</xdr:rowOff>
    </xdr:from>
    <xdr:to>
      <xdr:col>24</xdr:col>
      <xdr:colOff>114300</xdr:colOff>
      <xdr:row>75</xdr:row>
      <xdr:rowOff>99726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21003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0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82917</xdr:rowOff>
    </xdr:from>
    <xdr:to>
      <xdr:col>20</xdr:col>
      <xdr:colOff>38100</xdr:colOff>
      <xdr:row>76</xdr:row>
      <xdr:rowOff>13067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29594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1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94704</xdr:rowOff>
    </xdr:from>
    <xdr:to>
      <xdr:col>15</xdr:col>
      <xdr:colOff>101600</xdr:colOff>
      <xdr:row>76</xdr:row>
      <xdr:rowOff>24854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41381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2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18720</xdr:rowOff>
    </xdr:from>
    <xdr:to>
      <xdr:col>10</xdr:col>
      <xdr:colOff>165100</xdr:colOff>
      <xdr:row>76</xdr:row>
      <xdr:rowOff>120320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136847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67450</xdr:rowOff>
    </xdr:from>
    <xdr:to>
      <xdr:col>6</xdr:col>
      <xdr:colOff>38100</xdr:colOff>
      <xdr:row>76</xdr:row>
      <xdr:rowOff>169050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22140</xdr:rowOff>
    </xdr:from>
    <xdr:to>
      <xdr:col>24</xdr:col>
      <xdr:colOff>63500</xdr:colOff>
      <xdr:row>97</xdr:row>
      <xdr:rowOff>38402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652790"/>
          <a:ext cx="838200" cy="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28653</xdr:rowOff>
    </xdr:from>
    <xdr:to>
      <xdr:col>19</xdr:col>
      <xdr:colOff>177800</xdr:colOff>
      <xdr:row>97</xdr:row>
      <xdr:rowOff>38402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59303"/>
          <a:ext cx="889000" cy="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167477</xdr:rowOff>
    </xdr:from>
    <xdr:to>
      <xdr:col>15</xdr:col>
      <xdr:colOff>50800</xdr:colOff>
      <xdr:row>97</xdr:row>
      <xdr:rowOff>28653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626677"/>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167477</xdr:rowOff>
    </xdr:from>
    <xdr:to>
      <xdr:col>10</xdr:col>
      <xdr:colOff>114300</xdr:colOff>
      <xdr:row>97</xdr:row>
      <xdr:rowOff>36675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26677"/>
          <a:ext cx="889000" cy="4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142790</xdr:rowOff>
    </xdr:from>
    <xdr:to>
      <xdr:col>24</xdr:col>
      <xdr:colOff>114300</xdr:colOff>
      <xdr:row>97</xdr:row>
      <xdr:rowOff>72940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121217</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8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159052</xdr:rowOff>
    </xdr:from>
    <xdr:to>
      <xdr:col>20</xdr:col>
      <xdr:colOff>38100</xdr:colOff>
      <xdr:row>97</xdr:row>
      <xdr:rowOff>89202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80329</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71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149303</xdr:rowOff>
    </xdr:from>
    <xdr:to>
      <xdr:col>15</xdr:col>
      <xdr:colOff>101600</xdr:colOff>
      <xdr:row>97</xdr:row>
      <xdr:rowOff>79453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70580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0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116677</xdr:rowOff>
    </xdr:from>
    <xdr:to>
      <xdr:col>10</xdr:col>
      <xdr:colOff>165100</xdr:colOff>
      <xdr:row>97</xdr:row>
      <xdr:rowOff>46827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63354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5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157325</xdr:rowOff>
    </xdr:from>
    <xdr:to>
      <xdr:col>6</xdr:col>
      <xdr:colOff>38100</xdr:colOff>
      <xdr:row>97</xdr:row>
      <xdr:rowOff>87475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78602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70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69616</xdr:rowOff>
    </xdr:from>
    <xdr:to>
      <xdr:col>55</xdr:col>
      <xdr:colOff>0</xdr:colOff>
      <xdr:row>59</xdr:row>
      <xdr:rowOff>73844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85166"/>
          <a:ext cx="8382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73844</xdr:rowOff>
    </xdr:from>
    <xdr:to>
      <xdr:col>50</xdr:col>
      <xdr:colOff>114300</xdr:colOff>
      <xdr:row>59</xdr:row>
      <xdr:rowOff>75779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89394"/>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74368</xdr:rowOff>
    </xdr:from>
    <xdr:to>
      <xdr:col>45</xdr:col>
      <xdr:colOff>177800</xdr:colOff>
      <xdr:row>59</xdr:row>
      <xdr:rowOff>75779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89918"/>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74368</xdr:rowOff>
    </xdr:from>
    <xdr:to>
      <xdr:col>41</xdr:col>
      <xdr:colOff>50800</xdr:colOff>
      <xdr:row>59</xdr:row>
      <xdr:rowOff>78091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8991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18816</xdr:rowOff>
    </xdr:from>
    <xdr:to>
      <xdr:col>55</xdr:col>
      <xdr:colOff>50800</xdr:colOff>
      <xdr:row>59</xdr:row>
      <xdr:rowOff>120416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105193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23044</xdr:rowOff>
    </xdr:from>
    <xdr:to>
      <xdr:col>50</xdr:col>
      <xdr:colOff>165100</xdr:colOff>
      <xdr:row>59</xdr:row>
      <xdr:rowOff>124644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115771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24979</xdr:rowOff>
    </xdr:from>
    <xdr:to>
      <xdr:col>46</xdr:col>
      <xdr:colOff>38100</xdr:colOff>
      <xdr:row>59</xdr:row>
      <xdr:rowOff>126579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117706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23568</xdr:rowOff>
    </xdr:from>
    <xdr:to>
      <xdr:col>41</xdr:col>
      <xdr:colOff>101600</xdr:colOff>
      <xdr:row>59</xdr:row>
      <xdr:rowOff>125168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3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116295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27291</xdr:rowOff>
    </xdr:from>
    <xdr:to>
      <xdr:col>36</xdr:col>
      <xdr:colOff>165100</xdr:colOff>
      <xdr:row>59</xdr:row>
      <xdr:rowOff>128891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4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120018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3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61235</xdr:rowOff>
    </xdr:from>
    <xdr:to>
      <xdr:col>55</xdr:col>
      <xdr:colOff>0</xdr:colOff>
      <xdr:row>78</xdr:row>
      <xdr:rowOff>82417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34335"/>
          <a:ext cx="8382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82417</xdr:rowOff>
    </xdr:from>
    <xdr:to>
      <xdr:col>50</xdr:col>
      <xdr:colOff>114300</xdr:colOff>
      <xdr:row>78</xdr:row>
      <xdr:rowOff>92577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5551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75533</xdr:rowOff>
    </xdr:from>
    <xdr:to>
      <xdr:col>45</xdr:col>
      <xdr:colOff>177800</xdr:colOff>
      <xdr:row>78</xdr:row>
      <xdr:rowOff>92577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48633"/>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75533</xdr:rowOff>
    </xdr:from>
    <xdr:to>
      <xdr:col>41</xdr:col>
      <xdr:colOff>50800</xdr:colOff>
      <xdr:row>78</xdr:row>
      <xdr:rowOff>79369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8633"/>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10435</xdr:rowOff>
    </xdr:from>
    <xdr:to>
      <xdr:col>55</xdr:col>
      <xdr:colOff>50800</xdr:colOff>
      <xdr:row>78</xdr:row>
      <xdr:rowOff>112035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31617</xdr:rowOff>
    </xdr:from>
    <xdr:to>
      <xdr:col>50</xdr:col>
      <xdr:colOff>165100</xdr:colOff>
      <xdr:row>78</xdr:row>
      <xdr:rowOff>133217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124344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41777</xdr:rowOff>
    </xdr:from>
    <xdr:to>
      <xdr:col>46</xdr:col>
      <xdr:colOff>38100</xdr:colOff>
      <xdr:row>78</xdr:row>
      <xdr:rowOff>143377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134504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24733</xdr:rowOff>
    </xdr:from>
    <xdr:to>
      <xdr:col>41</xdr:col>
      <xdr:colOff>101600</xdr:colOff>
      <xdr:row>78</xdr:row>
      <xdr:rowOff>126333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117460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28569</xdr:rowOff>
    </xdr:from>
    <xdr:to>
      <xdr:col>36</xdr:col>
      <xdr:colOff>165100</xdr:colOff>
      <xdr:row>78</xdr:row>
      <xdr:rowOff>130169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121296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137311</xdr:rowOff>
    </xdr:from>
    <xdr:to>
      <xdr:col>55</xdr:col>
      <xdr:colOff>0</xdr:colOff>
      <xdr:row>98</xdr:row>
      <xdr:rowOff>137933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39411"/>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117439</xdr:rowOff>
    </xdr:from>
    <xdr:to>
      <xdr:col>50</xdr:col>
      <xdr:colOff>114300</xdr:colOff>
      <xdr:row>98</xdr:row>
      <xdr:rowOff>137933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19539"/>
          <a:ext cx="889000" cy="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117439</xdr:rowOff>
    </xdr:from>
    <xdr:to>
      <xdr:col>45</xdr:col>
      <xdr:colOff>177800</xdr:colOff>
      <xdr:row>98</xdr:row>
      <xdr:rowOff>118694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19539"/>
          <a:ext cx="889000" cy="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107660</xdr:rowOff>
    </xdr:from>
    <xdr:to>
      <xdr:col>41</xdr:col>
      <xdr:colOff>50800</xdr:colOff>
      <xdr:row>98</xdr:row>
      <xdr:rowOff>118694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09760"/>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86511</xdr:rowOff>
    </xdr:from>
    <xdr:to>
      <xdr:col>55</xdr:col>
      <xdr:colOff>50800</xdr:colOff>
      <xdr:row>99</xdr:row>
      <xdr:rowOff>16661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87133</xdr:rowOff>
    </xdr:from>
    <xdr:to>
      <xdr:col>50</xdr:col>
      <xdr:colOff>165100</xdr:colOff>
      <xdr:row>99</xdr:row>
      <xdr:rowOff>17283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8410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8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66639</xdr:rowOff>
    </xdr:from>
    <xdr:to>
      <xdr:col>46</xdr:col>
      <xdr:colOff>38100</xdr:colOff>
      <xdr:row>98</xdr:row>
      <xdr:rowOff>168239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159366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67894</xdr:rowOff>
    </xdr:from>
    <xdr:to>
      <xdr:col>41</xdr:col>
      <xdr:colOff>101600</xdr:colOff>
      <xdr:row>98</xdr:row>
      <xdr:rowOff>169494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160621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6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56860</xdr:rowOff>
    </xdr:from>
    <xdr:to>
      <xdr:col>36</xdr:col>
      <xdr:colOff>165100</xdr:colOff>
      <xdr:row>98</xdr:row>
      <xdr:rowOff>158460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149587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5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89445</xdr:rowOff>
    </xdr:from>
    <xdr:to>
      <xdr:col>85</xdr:col>
      <xdr:colOff>127000</xdr:colOff>
      <xdr:row>37</xdr:row>
      <xdr:rowOff>56933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090195"/>
          <a:ext cx="838200" cy="3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56933</xdr:rowOff>
    </xdr:from>
    <xdr:to>
      <xdr:col>81</xdr:col>
      <xdr:colOff>50800</xdr:colOff>
      <xdr:row>37</xdr:row>
      <xdr:rowOff>71719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00583"/>
          <a:ext cx="8890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42682</xdr:rowOff>
    </xdr:from>
    <xdr:to>
      <xdr:col>76</xdr:col>
      <xdr:colOff>114300</xdr:colOff>
      <xdr:row>37</xdr:row>
      <xdr:rowOff>71719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86332"/>
          <a:ext cx="889000" cy="2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42682</xdr:rowOff>
    </xdr:from>
    <xdr:to>
      <xdr:col>71</xdr:col>
      <xdr:colOff>177800</xdr:colOff>
      <xdr:row>37</xdr:row>
      <xdr:rowOff>72583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86332"/>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38645</xdr:rowOff>
    </xdr:from>
    <xdr:to>
      <xdr:col>85</xdr:col>
      <xdr:colOff>177800</xdr:colOff>
      <xdr:row>35</xdr:row>
      <xdr:rowOff>140245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61522</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8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6133</xdr:rowOff>
    </xdr:from>
    <xdr:to>
      <xdr:col>81</xdr:col>
      <xdr:colOff>101600</xdr:colOff>
      <xdr:row>37</xdr:row>
      <xdr:rowOff>107733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98860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20919</xdr:rowOff>
    </xdr:from>
    <xdr:to>
      <xdr:col>76</xdr:col>
      <xdr:colOff>165100</xdr:colOff>
      <xdr:row>37</xdr:row>
      <xdr:rowOff>122519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113646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5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163332</xdr:rowOff>
    </xdr:from>
    <xdr:to>
      <xdr:col>72</xdr:col>
      <xdr:colOff>38100</xdr:colOff>
      <xdr:row>37</xdr:row>
      <xdr:rowOff>93482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84609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21783</xdr:rowOff>
    </xdr:from>
    <xdr:to>
      <xdr:col>67</xdr:col>
      <xdr:colOff>101600</xdr:colOff>
      <xdr:row>37</xdr:row>
      <xdr:rowOff>123383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6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114510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536</xdr:rowOff>
    </xdr:from>
    <xdr:to>
      <xdr:col>85</xdr:col>
      <xdr:colOff>127000</xdr:colOff>
      <xdr:row>59</xdr:row>
      <xdr:rowOff>2164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116086"/>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2164</xdr:rowOff>
    </xdr:from>
    <xdr:to>
      <xdr:col>81</xdr:col>
      <xdr:colOff>50800</xdr:colOff>
      <xdr:row>59</xdr:row>
      <xdr:rowOff>3759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117714"/>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165000</xdr:rowOff>
    </xdr:from>
    <xdr:to>
      <xdr:col>76</xdr:col>
      <xdr:colOff>114300</xdr:colOff>
      <xdr:row>59</xdr:row>
      <xdr:rowOff>3759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109100"/>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165000</xdr:rowOff>
    </xdr:from>
    <xdr:to>
      <xdr:col>71</xdr:col>
      <xdr:colOff>177800</xdr:colOff>
      <xdr:row>59</xdr:row>
      <xdr:rowOff>822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09100"/>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121186</xdr:rowOff>
    </xdr:from>
    <xdr:to>
      <xdr:col>85</xdr:col>
      <xdr:colOff>177800</xdr:colOff>
      <xdr:row>59</xdr:row>
      <xdr:rowOff>51336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36113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8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122814</xdr:rowOff>
    </xdr:from>
    <xdr:to>
      <xdr:col>81</xdr:col>
      <xdr:colOff>101600</xdr:colOff>
      <xdr:row>59</xdr:row>
      <xdr:rowOff>52964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44091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5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124409</xdr:rowOff>
    </xdr:from>
    <xdr:to>
      <xdr:col>76</xdr:col>
      <xdr:colOff>165100</xdr:colOff>
      <xdr:row>59</xdr:row>
      <xdr:rowOff>54559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45686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114200</xdr:rowOff>
    </xdr:from>
    <xdr:to>
      <xdr:col>72</xdr:col>
      <xdr:colOff>38100</xdr:colOff>
      <xdr:row>59</xdr:row>
      <xdr:rowOff>44350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35477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121472</xdr:rowOff>
    </xdr:from>
    <xdr:to>
      <xdr:col>67</xdr:col>
      <xdr:colOff>101600</xdr:colOff>
      <xdr:row>59</xdr:row>
      <xdr:rowOff>51622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42749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38072</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82622"/>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38164</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27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38164</xdr:rowOff>
    </xdr:from>
    <xdr:to>
      <xdr:col>76</xdr:col>
      <xdr:colOff>114300</xdr:colOff>
      <xdr:row>79</xdr:row>
      <xdr:rowOff>38433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2714"/>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29632</xdr:rowOff>
    </xdr:from>
    <xdr:to>
      <xdr:col>71</xdr:col>
      <xdr:colOff>177800</xdr:colOff>
      <xdr:row>79</xdr:row>
      <xdr:rowOff>38433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7418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158722</xdr:rowOff>
    </xdr:from>
    <xdr:to>
      <xdr:col>85</xdr:col>
      <xdr:colOff>177800</xdr:colOff>
      <xdr:row>79</xdr:row>
      <xdr:rowOff>88872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73649</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158814</xdr:rowOff>
    </xdr:from>
    <xdr:to>
      <xdr:col>76</xdr:col>
      <xdr:colOff>165100</xdr:colOff>
      <xdr:row>79</xdr:row>
      <xdr:rowOff>88964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80091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159083</xdr:rowOff>
    </xdr:from>
    <xdr:to>
      <xdr:col>72</xdr:col>
      <xdr:colOff>38100</xdr:colOff>
      <xdr:row>79</xdr:row>
      <xdr:rowOff>89233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80360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2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150282</xdr:rowOff>
    </xdr:from>
    <xdr:to>
      <xdr:col>67</xdr:col>
      <xdr:colOff>101600</xdr:colOff>
      <xdr:row>79</xdr:row>
      <xdr:rowOff>80432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71559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148808</xdr:rowOff>
    </xdr:from>
    <xdr:to>
      <xdr:col>85</xdr:col>
      <xdr:colOff>127000</xdr:colOff>
      <xdr:row>97</xdr:row>
      <xdr:rowOff>155513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79458"/>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155513</xdr:rowOff>
    </xdr:from>
    <xdr:to>
      <xdr:col>81</xdr:col>
      <xdr:colOff>50800</xdr:colOff>
      <xdr:row>98</xdr:row>
      <xdr:rowOff>1913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8616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1913</xdr:rowOff>
    </xdr:from>
    <xdr:to>
      <xdr:col>76</xdr:col>
      <xdr:colOff>114300</xdr:colOff>
      <xdr:row>98</xdr:row>
      <xdr:rowOff>25639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04013"/>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25639</xdr:rowOff>
    </xdr:from>
    <xdr:to>
      <xdr:col>71</xdr:col>
      <xdr:colOff>177800</xdr:colOff>
      <xdr:row>98</xdr:row>
      <xdr:rowOff>51405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27739"/>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98008</xdr:rowOff>
    </xdr:from>
    <xdr:to>
      <xdr:col>85</xdr:col>
      <xdr:colOff>177800</xdr:colOff>
      <xdr:row>98</xdr:row>
      <xdr:rowOff>28158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76435</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104713</xdr:rowOff>
    </xdr:from>
    <xdr:to>
      <xdr:col>81</xdr:col>
      <xdr:colOff>101600</xdr:colOff>
      <xdr:row>98</xdr:row>
      <xdr:rowOff>34863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25990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2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122563</xdr:rowOff>
    </xdr:from>
    <xdr:to>
      <xdr:col>76</xdr:col>
      <xdr:colOff>165100</xdr:colOff>
      <xdr:row>98</xdr:row>
      <xdr:rowOff>52713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43840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4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146289</xdr:rowOff>
    </xdr:from>
    <xdr:to>
      <xdr:col>72</xdr:col>
      <xdr:colOff>38100</xdr:colOff>
      <xdr:row>98</xdr:row>
      <xdr:rowOff>76439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67566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605</xdr:rowOff>
    </xdr:from>
    <xdr:to>
      <xdr:col>67</xdr:col>
      <xdr:colOff>101600</xdr:colOff>
      <xdr:row>98</xdr:row>
      <xdr:rowOff>102205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93332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消防費、民生費については、類似団体と比較して高い水準である。議会費は議員８名、職員２名体制による人件費の負担が高く、令和４年度は議場音響システム改修事業を実施したことにより住民一人当たりのコストが上昇していたが、今年度は令和３年度並みのコストに落ち着いている。消防費については、消防団員報酬の見直し、相楽中部消防組合への分担金が増額したことにより</a:t>
          </a:r>
          <a:r>
            <a:rPr kumimoji="1" lang="en-US" altLang="ja-JP" sz="1300">
              <a:latin typeface="ＭＳ Ｐゴシック" panose="020B0600070205080204" pitchFamily="50" charset="-128"/>
              <a:ea typeface="ＭＳ Ｐゴシック" panose="020B0600070205080204" pitchFamily="50" charset="-128"/>
            </a:rPr>
            <a:t>67,889</a:t>
          </a:r>
          <a:r>
            <a:rPr kumimoji="1" lang="ja-JP" altLang="en-US" sz="1300">
              <a:latin typeface="ＭＳ Ｐゴシック" panose="020B0600070205080204" pitchFamily="50" charset="-128"/>
              <a:ea typeface="ＭＳ Ｐゴシック" panose="020B0600070205080204" pitchFamily="50" charset="-128"/>
            </a:rPr>
            <a:t>円と大幅に増額している。民生費については、社会福祉協議会の人件費や各種計画の策定業務委託事業の実施により</a:t>
          </a:r>
          <a:r>
            <a:rPr kumimoji="1" lang="en-US" altLang="ja-JP" sz="1300">
              <a:latin typeface="ＭＳ Ｐゴシック" panose="020B0600070205080204" pitchFamily="50" charset="-128"/>
              <a:ea typeface="ＭＳ Ｐゴシック" panose="020B0600070205080204" pitchFamily="50" charset="-128"/>
            </a:rPr>
            <a:t>25,964</a:t>
          </a:r>
          <a:r>
            <a:rPr kumimoji="1" lang="ja-JP" altLang="en-US" sz="1300">
              <a:latin typeface="ＭＳ Ｐゴシック" panose="020B0600070205080204" pitchFamily="50" charset="-128"/>
              <a:ea typeface="ＭＳ Ｐゴシック" panose="020B0600070205080204" pitchFamily="50" charset="-128"/>
            </a:rPr>
            <a:t>円増額している。公債費については、</a:t>
          </a:r>
          <a:r>
            <a:rPr kumimoji="1" lang="en-US" altLang="ja-JP" sz="1300">
              <a:latin typeface="ＭＳ Ｐゴシック" panose="020B0600070205080204" pitchFamily="50" charset="-128"/>
              <a:ea typeface="ＭＳ Ｐゴシック" panose="020B0600070205080204" pitchFamily="50" charset="-128"/>
            </a:rPr>
            <a:t>3,520</a:t>
          </a:r>
          <a:r>
            <a:rPr kumimoji="1" lang="ja-JP" altLang="en-US" sz="1300">
              <a:latin typeface="ＭＳ Ｐゴシック" panose="020B0600070205080204" pitchFamily="50" charset="-128"/>
              <a:ea typeface="ＭＳ Ｐゴシック" panose="020B0600070205080204" pitchFamily="50" charset="-128"/>
            </a:rPr>
            <a:t>円の増額となったが、今後も計画的な借入と交付税算入を見込める有利な借入を進め、将来負担率が大きく変動しないよう努める。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決算の余剰金から財政調整基金へ積立てができた。実質単年度収支で考えると</a:t>
          </a:r>
          <a:r>
            <a:rPr kumimoji="1" lang="en-US" altLang="ja-JP" sz="1400">
              <a:latin typeface="ＭＳ ゴシック" pitchFamily="49" charset="-128"/>
              <a:ea typeface="ＭＳ ゴシック" pitchFamily="49" charset="-128"/>
            </a:rPr>
            <a:t>-9.24</a:t>
          </a:r>
          <a:r>
            <a:rPr kumimoji="1" lang="ja-JP" altLang="en-US" sz="1400">
              <a:latin typeface="ＭＳ ゴシック" pitchFamily="49" charset="-128"/>
              <a:ea typeface="ＭＳ ゴシック" pitchFamily="49" charset="-128"/>
            </a:rPr>
            <a:t>％の赤字に転じている。交付税額に左右されるところが大きいが、引き続き財政の健全化に努める。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全会計において黒字であるため赤字額は計上されていない。しかし、特別会計においては、一般会計からの繰出金により赤字補てんをしているため黒字となっているものであり、各会計において事業や料金体制の見直しなども含めた検討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新たに始まる長期債の元利償還金を、償還が終了するものが上回り減額となっている。今年度は臨時財政対策債の発行限度額が大きく減少したことで、算入公債費等について減額となっている。繰上償還の検討も含めて、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前年度と比較し減額となった。また、余剰金からの積立により充当可能基金は増額している。将来世代への負担を軽減するため、今後も過疎対策事業債など有利な起債を発行するとともに、適正な起債計画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京都府笠置町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も余剰金や一部事務組合からの返還金により財政調整基金へ積立てることができたため、基金全体としては現在高は増加している。笠置いこいの館の維持管理のために取り崩しているふるさと基金は減少しているが、ふるさとづくり基金の財源となっているふるさと納税が微増しており、今後も増加の見込みである。また、今年度より過疎地域持続的発展計画に記載のあるソフト事業（公共施設の除却事業など）を使用使途とする過疎地域持続的発展基金を設立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財政調整基金については、今後は取り崩しに転じると見込んでいる。新設した過疎地域持続的発展基金への積立を継続するとともに、新たな財源の確保と歳出の抑制を図る。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ふるさと基金：「笠置いこいの館」「町民グラウンド」「保養センター等」の整備事業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ふるさとづくり基金：歴史・文化・自然を活用した観光のまちづくり事業、交流基盤を築くまちづくり事業、子どもを育むまちづくり事業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健康長寿のまちづくり事業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中山間ふるさと・水と土保全基金：農村の活性化を図るための集落共同活動に対する事業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森林環境基金：森林整備及びその促進に関する施策に要する経費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過疎地域持続的発展基金：過疎地域持続的発展計画に記載のあるソフト事業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笠置いこいの館運営事業への取り崩し。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ふるさとづくり基金の財源となっている「ふるさと納税」による。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新設した過疎地域持続的発展基金への積立を継続するとともに新たな財源の確保と歳出の抑制を図る。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から笠置いこいの館運営経費については、一般財源から支出することとする。それに伴い、ふるさと基金を廃止するとともに、持続可能な魅力あるまちづくりを推進するために、地方創生基金を新設して、基金残高を移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今年度も余剰金や一部事務組合からの返還金により財政調整基金への積立てることができた。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財政調整基金については、今後は取り崩しに転じる見込みであり、新たな財源の確保と歳出の抑制を図る。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百万円の積立予定であったが、予算計上を失念していたため、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百万円の積立に留まり、基金残高は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百万円については財政調整基金に積立てることとした。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余剰金の一部を減債基金に積立てることとし、公債費の抑制に努める。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1598066</v>
      </c>
      <c r="BO4" s="449"/>
      <c r="BP4" s="449"/>
      <c r="BQ4" s="449"/>
      <c r="BR4" s="449"/>
      <c r="BS4" s="449"/>
      <c r="BT4" s="449"/>
      <c r="BU4" s="450"/>
      <c r="BV4" s="448">
        <v>1577287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v>
      </c>
      <c r="CU4" s="589"/>
      <c r="CV4" s="589"/>
      <c r="CW4" s="589"/>
      <c r="CX4" s="589"/>
      <c r="CY4" s="589"/>
      <c r="CZ4" s="589"/>
      <c r="DA4" s="590"/>
      <c r="DB4" s="588">
        <v>8.4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1541594</v>
      </c>
      <c r="BO5" s="420"/>
      <c r="BP5" s="420"/>
      <c r="BQ5" s="420"/>
      <c r="BR5" s="420"/>
      <c r="BS5" s="420"/>
      <c r="BT5" s="420"/>
      <c r="BU5" s="421"/>
      <c r="BV5" s="419">
        <v>1487716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98.7</v>
      </c>
      <c r="CU5" s="417"/>
      <c r="CV5" s="417"/>
      <c r="CW5" s="417"/>
      <c r="CX5" s="417"/>
      <c r="CY5" s="417"/>
      <c r="CZ5" s="417"/>
      <c r="DA5" s="418"/>
      <c r="DB5" s="416">
        <v>95.1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56472</v>
      </c>
      <c r="BO6" s="420"/>
      <c r="BP6" s="420"/>
      <c r="BQ6" s="420"/>
      <c r="BR6" s="420"/>
      <c r="BS6" s="420"/>
      <c r="BT6" s="420"/>
      <c r="BU6" s="421"/>
      <c r="BV6" s="419">
        <v>89571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99.1</v>
      </c>
      <c r="CU6" s="563"/>
      <c r="CV6" s="563"/>
      <c r="CW6" s="563"/>
      <c r="CX6" s="563"/>
      <c r="CY6" s="563"/>
      <c r="CZ6" s="563"/>
      <c r="DA6" s="564"/>
      <c r="DB6" s="562">
        <v>95.9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43077</v>
      </c>
      <c r="BO7" s="420"/>
      <c r="BP7" s="420"/>
      <c r="BQ7" s="420"/>
      <c r="BR7" s="420"/>
      <c r="BS7" s="420"/>
      <c r="BT7" s="420"/>
      <c r="BU7" s="421"/>
      <c r="BV7" s="419">
        <v>5735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978422</v>
      </c>
      <c r="CU7" s="420"/>
      <c r="CV7" s="420"/>
      <c r="CW7" s="420"/>
      <c r="CX7" s="420"/>
      <c r="CY7" s="420"/>
      <c r="CZ7" s="420"/>
      <c r="DA7" s="421"/>
      <c r="DB7" s="419">
        <v>995678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13395</v>
      </c>
      <c r="BO8" s="420"/>
      <c r="BP8" s="420"/>
      <c r="BQ8" s="420"/>
      <c r="BR8" s="420"/>
      <c r="BS8" s="420"/>
      <c r="BT8" s="420"/>
      <c r="BU8" s="421"/>
      <c r="BV8" s="419">
        <v>83836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0.19</v>
      </c>
      <c r="CU8" s="523"/>
      <c r="CV8" s="523"/>
      <c r="CW8" s="523"/>
      <c r="CX8" s="523"/>
      <c r="CY8" s="523"/>
      <c r="CZ8" s="523"/>
      <c r="DA8" s="524"/>
      <c r="DB8" s="522">
        <v>0.19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1144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-70441</v>
      </c>
      <c r="BO9" s="420"/>
      <c r="BP9" s="420"/>
      <c r="BQ9" s="420"/>
      <c r="BR9" s="420"/>
      <c r="BS9" s="420"/>
      <c r="BT9" s="420"/>
      <c r="BU9" s="421"/>
      <c r="BV9" s="419">
        <v>-19017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11.3</v>
      </c>
      <c r="CU9" s="417"/>
      <c r="CV9" s="417"/>
      <c r="CW9" s="417"/>
      <c r="CX9" s="417"/>
      <c r="CY9" s="417"/>
      <c r="CZ9" s="417"/>
      <c r="DA9" s="418"/>
      <c r="DB9" s="416">
        <v>11.2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1368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7</v>
      </c>
      <c r="BO10" s="420"/>
      <c r="BP10" s="420"/>
      <c r="BQ10" s="420"/>
      <c r="BR10" s="420"/>
      <c r="BS10" s="420"/>
      <c r="BT10" s="420"/>
      <c r="BU10" s="421"/>
      <c r="BV10" s="419">
        <v>39356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1116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1110</v>
      </c>
      <c r="S13" s="507"/>
      <c r="T13" s="507"/>
      <c r="U13" s="507"/>
      <c r="V13" s="508"/>
      <c r="W13" s="509" t="s">
        <v>131</v>
      </c>
      <c r="X13" s="405"/>
      <c r="Y13" s="405"/>
      <c r="Z13" s="405"/>
      <c r="AA13" s="405"/>
      <c r="AB13" s="406"/>
      <c r="AC13" s="372">
        <v>27</v>
      </c>
      <c r="AD13" s="373"/>
      <c r="AE13" s="373"/>
      <c r="AF13" s="373"/>
      <c r="AG13" s="374"/>
      <c r="AH13" s="372">
        <v>24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-90434</v>
      </c>
      <c r="BO13" s="420"/>
      <c r="BP13" s="420"/>
      <c r="BQ13" s="420"/>
      <c r="BR13" s="420"/>
      <c r="BS13" s="420"/>
      <c r="BT13" s="420"/>
      <c r="BU13" s="421"/>
      <c r="BV13" s="419">
        <v>20339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6.3</v>
      </c>
      <c r="CU13" s="417"/>
      <c r="CV13" s="417"/>
      <c r="CW13" s="417"/>
      <c r="CX13" s="417"/>
      <c r="CY13" s="417"/>
      <c r="CZ13" s="417"/>
      <c r="DA13" s="418"/>
      <c r="DB13" s="416">
        <v>5.9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1159</v>
      </c>
      <c r="S14" s="507"/>
      <c r="T14" s="507"/>
      <c r="U14" s="507"/>
      <c r="V14" s="508"/>
      <c r="W14" s="510"/>
      <c r="X14" s="408"/>
      <c r="Y14" s="408"/>
      <c r="Z14" s="408"/>
      <c r="AA14" s="408"/>
      <c r="AB14" s="409"/>
      <c r="AC14" s="499">
        <v>5.3</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1153</v>
      </c>
      <c r="S15" s="507"/>
      <c r="T15" s="507"/>
      <c r="U15" s="507"/>
      <c r="V15" s="508"/>
      <c r="W15" s="509" t="s">
        <v>137</v>
      </c>
      <c r="X15" s="405"/>
      <c r="Y15" s="405"/>
      <c r="Z15" s="405"/>
      <c r="AA15" s="405"/>
      <c r="AB15" s="406"/>
      <c r="AC15" s="372">
        <v>112</v>
      </c>
      <c r="AD15" s="373"/>
      <c r="AE15" s="373"/>
      <c r="AF15" s="373"/>
      <c r="AG15" s="374"/>
      <c r="AH15" s="372">
        <v>131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182507</v>
      </c>
      <c r="BO15" s="449"/>
      <c r="BP15" s="449"/>
      <c r="BQ15" s="449"/>
      <c r="BR15" s="449"/>
      <c r="BS15" s="449"/>
      <c r="BT15" s="449"/>
      <c r="BU15" s="450"/>
      <c r="BV15" s="448">
        <v>178570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22.1</v>
      </c>
      <c r="AD16" s="500"/>
      <c r="AE16" s="500"/>
      <c r="AF16" s="500"/>
      <c r="AG16" s="501"/>
      <c r="AH16" s="499">
        <v>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925498</v>
      </c>
      <c r="BO16" s="420"/>
      <c r="BP16" s="420"/>
      <c r="BQ16" s="420"/>
      <c r="BR16" s="420"/>
      <c r="BS16" s="420"/>
      <c r="BT16" s="420"/>
      <c r="BU16" s="421"/>
      <c r="BV16" s="419">
        <v>939481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367</v>
      </c>
      <c r="AD17" s="373"/>
      <c r="AE17" s="373"/>
      <c r="AF17" s="373"/>
      <c r="AG17" s="374"/>
      <c r="AH17" s="372">
        <v>440</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231571</v>
      </c>
      <c r="BO17" s="420"/>
      <c r="BP17" s="420"/>
      <c r="BQ17" s="420"/>
      <c r="BR17" s="420"/>
      <c r="BS17" s="420"/>
      <c r="BT17" s="420"/>
      <c r="BU17" s="421"/>
      <c r="BV17" s="419">
        <v>226085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23.52</v>
      </c>
      <c r="M18" s="472"/>
      <c r="N18" s="472"/>
      <c r="O18" s="472"/>
      <c r="P18" s="472"/>
      <c r="Q18" s="472"/>
      <c r="R18" s="473"/>
      <c r="S18" s="473"/>
      <c r="T18" s="473"/>
      <c r="U18" s="473"/>
      <c r="V18" s="474"/>
      <c r="W18" s="490"/>
      <c r="X18" s="491"/>
      <c r="Y18" s="491"/>
      <c r="Z18" s="491"/>
      <c r="AA18" s="491"/>
      <c r="AB18" s="515"/>
      <c r="AC18" s="389">
        <v>72.5</v>
      </c>
      <c r="AD18" s="390"/>
      <c r="AE18" s="390"/>
      <c r="AF18" s="390"/>
      <c r="AG18" s="475"/>
      <c r="AH18" s="389">
        <v>73.900000000000006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965782</v>
      </c>
      <c r="BO18" s="420"/>
      <c r="BP18" s="420"/>
      <c r="BQ18" s="420"/>
      <c r="BR18" s="420"/>
      <c r="BS18" s="420"/>
      <c r="BT18" s="420"/>
      <c r="BU18" s="421"/>
      <c r="BV18" s="419">
        <v>958093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1235806</v>
      </c>
      <c r="BO19" s="420"/>
      <c r="BP19" s="420"/>
      <c r="BQ19" s="420"/>
      <c r="BR19" s="420"/>
      <c r="BS19" s="420"/>
      <c r="BT19" s="420"/>
      <c r="BU19" s="421"/>
      <c r="BV19" s="419">
        <v>1259392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522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1477592</v>
      </c>
      <c r="BO22" s="449"/>
      <c r="BP22" s="449"/>
      <c r="BQ22" s="449"/>
      <c r="BR22" s="449"/>
      <c r="BS22" s="449"/>
      <c r="BT22" s="449"/>
      <c r="BU22" s="450"/>
      <c r="BV22" s="448">
        <v>1491227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1333729</v>
      </c>
      <c r="BO23" s="420"/>
      <c r="BP23" s="420"/>
      <c r="BQ23" s="420"/>
      <c r="BR23" s="420"/>
      <c r="BS23" s="420"/>
      <c r="BT23" s="420"/>
      <c r="BU23" s="421"/>
      <c r="BV23" s="419">
        <v>1352705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6700</v>
      </c>
      <c r="R24" s="373"/>
      <c r="S24" s="373"/>
      <c r="T24" s="373"/>
      <c r="U24" s="373"/>
      <c r="V24" s="374"/>
      <c r="W24" s="462"/>
      <c r="X24" s="399"/>
      <c r="Y24" s="400"/>
      <c r="Z24" s="375" t="s">
        <v>161</v>
      </c>
      <c r="AA24" s="376"/>
      <c r="AB24" s="376"/>
      <c r="AC24" s="376"/>
      <c r="AD24" s="376"/>
      <c r="AE24" s="376"/>
      <c r="AF24" s="376"/>
      <c r="AG24" s="377"/>
      <c r="AH24" s="372">
        <v>44</v>
      </c>
      <c r="AI24" s="373"/>
      <c r="AJ24" s="373"/>
      <c r="AK24" s="373"/>
      <c r="AL24" s="374"/>
      <c r="AM24" s="372">
        <v>128568</v>
      </c>
      <c r="AN24" s="373"/>
      <c r="AO24" s="373"/>
      <c r="AP24" s="373"/>
      <c r="AQ24" s="373"/>
      <c r="AR24" s="374"/>
      <c r="AS24" s="372">
        <v>2922</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1015679</v>
      </c>
      <c r="BO24" s="420"/>
      <c r="BP24" s="420"/>
      <c r="BQ24" s="420"/>
      <c r="BR24" s="420"/>
      <c r="BS24" s="420"/>
      <c r="BT24" s="420"/>
      <c r="BU24" s="421"/>
      <c r="BV24" s="419">
        <v>972700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5850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t="s">
        <v>122</v>
      </c>
      <c r="M26" s="373"/>
      <c r="N26" s="373"/>
      <c r="O26" s="373"/>
      <c r="P26" s="374"/>
      <c r="Q26" s="372" t="s">
        <v>122</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2700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65828</v>
      </c>
      <c r="BO27" s="454"/>
      <c r="BP27" s="454"/>
      <c r="BQ27" s="454"/>
      <c r="BR27" s="454"/>
      <c r="BS27" s="454"/>
      <c r="BT27" s="454"/>
      <c r="BU27" s="455"/>
      <c r="BV27" s="453">
        <v>65823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1900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440065</v>
      </c>
      <c r="BO28" s="449"/>
      <c r="BP28" s="449"/>
      <c r="BQ28" s="449"/>
      <c r="BR28" s="449"/>
      <c r="BS28" s="449"/>
      <c r="BT28" s="449"/>
      <c r="BU28" s="450"/>
      <c r="BV28" s="448">
        <v>440058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6</v>
      </c>
      <c r="M29" s="373"/>
      <c r="N29" s="373"/>
      <c r="O29" s="373"/>
      <c r="P29" s="374"/>
      <c r="Q29" s="372">
        <v>1700</v>
      </c>
      <c r="R29" s="373"/>
      <c r="S29" s="373"/>
      <c r="T29" s="373"/>
      <c r="U29" s="373"/>
      <c r="V29" s="374"/>
      <c r="W29" s="463"/>
      <c r="X29" s="464"/>
      <c r="Y29" s="465"/>
      <c r="Z29" s="375" t="s">
        <v>176</v>
      </c>
      <c r="AA29" s="376"/>
      <c r="AB29" s="376"/>
      <c r="AC29" s="376"/>
      <c r="AD29" s="376"/>
      <c r="AE29" s="376"/>
      <c r="AF29" s="376"/>
      <c r="AG29" s="377"/>
      <c r="AH29" s="372">
        <v>44</v>
      </c>
      <c r="AI29" s="373"/>
      <c r="AJ29" s="373"/>
      <c r="AK29" s="373"/>
      <c r="AL29" s="374"/>
      <c r="AM29" s="372">
        <v>128568</v>
      </c>
      <c r="AN29" s="373"/>
      <c r="AO29" s="373"/>
      <c r="AP29" s="373"/>
      <c r="AQ29" s="373"/>
      <c r="AR29" s="374"/>
      <c r="AS29" s="372">
        <v>2922</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194715</v>
      </c>
      <c r="BO29" s="420"/>
      <c r="BP29" s="420"/>
      <c r="BQ29" s="420"/>
      <c r="BR29" s="420"/>
      <c r="BS29" s="420"/>
      <c r="BT29" s="420"/>
      <c r="BU29" s="421"/>
      <c r="BV29" s="419">
        <v>160794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184864</v>
      </c>
      <c r="BO30" s="454"/>
      <c r="BP30" s="454"/>
      <c r="BQ30" s="454"/>
      <c r="BR30" s="454"/>
      <c r="BS30" s="454"/>
      <c r="BT30" s="454"/>
      <c r="BU30" s="455"/>
      <c r="BV30" s="453">
        <v>187413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国民健康保険山城病院組合（病院事業会計）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笠置まちづくり</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国民健康保険山城病院組合（介護老人保健施設事業会計）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京都府市町村職員退職手当組合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京都府市町村議会議員公務災害補償等組合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相楽中部消防組合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相楽広域行政組合（一般会計）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京都府自治会館管理組合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京都府住宅新築資金等貸付事業管理組合（一般会計）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京都府住宅新築資金等貸付事業管理組合（特別会計）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京都府後期高齢者医療広域連合（一般会計）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wXyb/cQVfuobebXI1IGSFJKi9lwhAYzxXNDLMzAc/F3kJ65rx7K9XkxDd5rrZMpUCs8ENpudfo15j6Lp05QWg==" saltValue="e2SRjaya0b7+ppL1si6+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153484</v>
      </c>
      <c r="S5" s="677"/>
      <c r="T5" s="677"/>
      <c r="U5" s="677"/>
      <c r="V5" s="677"/>
      <c r="W5" s="677"/>
      <c r="X5" s="677"/>
      <c r="Y5" s="702"/>
      <c r="Z5" s="715">
        <v>9.6</v>
      </c>
      <c r="AA5" s="715"/>
      <c r="AB5" s="715"/>
      <c r="AC5" s="715"/>
      <c r="AD5" s="716">
        <v>153484</v>
      </c>
      <c r="AE5" s="716"/>
      <c r="AF5" s="716"/>
      <c r="AG5" s="716"/>
      <c r="AH5" s="716"/>
      <c r="AI5" s="716"/>
      <c r="AJ5" s="716"/>
      <c r="AK5" s="716"/>
      <c r="AL5" s="703">
        <v>15.7</v>
      </c>
      <c r="AM5" s="685"/>
      <c r="AN5" s="685"/>
      <c r="AO5" s="704"/>
      <c r="AP5" s="679" t="s">
        <v>215</v>
      </c>
      <c r="AQ5" s="680"/>
      <c r="AR5" s="680"/>
      <c r="AS5" s="680"/>
      <c r="AT5" s="680"/>
      <c r="AU5" s="680"/>
      <c r="AV5" s="680"/>
      <c r="AW5" s="680"/>
      <c r="AX5" s="680"/>
      <c r="AY5" s="680"/>
      <c r="AZ5" s="680"/>
      <c r="BA5" s="680"/>
      <c r="BB5" s="680"/>
      <c r="BC5" s="680"/>
      <c r="BD5" s="680"/>
      <c r="BE5" s="680"/>
      <c r="BF5" s="681"/>
      <c r="BG5" s="621">
        <v>153484</v>
      </c>
      <c r="BH5" s="622"/>
      <c r="BI5" s="622"/>
      <c r="BJ5" s="622"/>
      <c r="BK5" s="622"/>
      <c r="BL5" s="622"/>
      <c r="BM5" s="622"/>
      <c r="BN5" s="623"/>
      <c r="BO5" s="659">
        <v>100</v>
      </c>
      <c r="BP5" s="659"/>
      <c r="BQ5" s="659"/>
      <c r="BR5" s="659"/>
      <c r="BS5" s="660">
        <v>1710</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10280</v>
      </c>
      <c r="S6" s="622"/>
      <c r="T6" s="622"/>
      <c r="U6" s="622"/>
      <c r="V6" s="622"/>
      <c r="W6" s="622"/>
      <c r="X6" s="622"/>
      <c r="Y6" s="623"/>
      <c r="Z6" s="659">
        <v>0.6</v>
      </c>
      <c r="AA6" s="659"/>
      <c r="AB6" s="659"/>
      <c r="AC6" s="659"/>
      <c r="AD6" s="660">
        <v>10280</v>
      </c>
      <c r="AE6" s="660"/>
      <c r="AF6" s="660"/>
      <c r="AG6" s="660"/>
      <c r="AH6" s="660"/>
      <c r="AI6" s="660"/>
      <c r="AJ6" s="660"/>
      <c r="AK6" s="660"/>
      <c r="AL6" s="624">
        <v>1.1000000000000001</v>
      </c>
      <c r="AM6" s="625"/>
      <c r="AN6" s="625"/>
      <c r="AO6" s="661"/>
      <c r="AP6" s="618" t="s">
        <v>220</v>
      </c>
      <c r="AQ6" s="619"/>
      <c r="AR6" s="619"/>
      <c r="AS6" s="619"/>
      <c r="AT6" s="619"/>
      <c r="AU6" s="619"/>
      <c r="AV6" s="619"/>
      <c r="AW6" s="619"/>
      <c r="AX6" s="619"/>
      <c r="AY6" s="619"/>
      <c r="AZ6" s="619"/>
      <c r="BA6" s="619"/>
      <c r="BB6" s="619"/>
      <c r="BC6" s="619"/>
      <c r="BD6" s="619"/>
      <c r="BE6" s="619"/>
      <c r="BF6" s="620"/>
      <c r="BG6" s="621">
        <v>153484</v>
      </c>
      <c r="BH6" s="622"/>
      <c r="BI6" s="622"/>
      <c r="BJ6" s="622"/>
      <c r="BK6" s="622"/>
      <c r="BL6" s="622"/>
      <c r="BM6" s="622"/>
      <c r="BN6" s="623"/>
      <c r="BO6" s="659">
        <v>100</v>
      </c>
      <c r="BP6" s="659"/>
      <c r="BQ6" s="659"/>
      <c r="BR6" s="659"/>
      <c r="BS6" s="660">
        <v>1710</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43999</v>
      </c>
      <c r="CS6" s="622"/>
      <c r="CT6" s="622"/>
      <c r="CU6" s="622"/>
      <c r="CV6" s="622"/>
      <c r="CW6" s="622"/>
      <c r="CX6" s="622"/>
      <c r="CY6" s="623"/>
      <c r="CZ6" s="703">
        <v>2.9</v>
      </c>
      <c r="DA6" s="685"/>
      <c r="DB6" s="685"/>
      <c r="DC6" s="705"/>
      <c r="DD6" s="627" t="s">
        <v>122</v>
      </c>
      <c r="DE6" s="622"/>
      <c r="DF6" s="622"/>
      <c r="DG6" s="622"/>
      <c r="DH6" s="622"/>
      <c r="DI6" s="622"/>
      <c r="DJ6" s="622"/>
      <c r="DK6" s="622"/>
      <c r="DL6" s="622"/>
      <c r="DM6" s="622"/>
      <c r="DN6" s="622"/>
      <c r="DO6" s="622"/>
      <c r="DP6" s="623"/>
      <c r="DQ6" s="627">
        <v>43999</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46</v>
      </c>
      <c r="S7" s="622"/>
      <c r="T7" s="622"/>
      <c r="U7" s="622"/>
      <c r="V7" s="622"/>
      <c r="W7" s="622"/>
      <c r="X7" s="622"/>
      <c r="Y7" s="623"/>
      <c r="Z7" s="659">
        <v>0</v>
      </c>
      <c r="AA7" s="659"/>
      <c r="AB7" s="659"/>
      <c r="AC7" s="659"/>
      <c r="AD7" s="660">
        <v>46</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53110</v>
      </c>
      <c r="BH7" s="622"/>
      <c r="BI7" s="622"/>
      <c r="BJ7" s="622"/>
      <c r="BK7" s="622"/>
      <c r="BL7" s="622"/>
      <c r="BM7" s="622"/>
      <c r="BN7" s="623"/>
      <c r="BO7" s="659">
        <v>34.6</v>
      </c>
      <c r="BP7" s="659"/>
      <c r="BQ7" s="659"/>
      <c r="BR7" s="659"/>
      <c r="BS7" s="660">
        <v>1710</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408867</v>
      </c>
      <c r="CS7" s="622"/>
      <c r="CT7" s="622"/>
      <c r="CU7" s="622"/>
      <c r="CV7" s="622"/>
      <c r="CW7" s="622"/>
      <c r="CX7" s="622"/>
      <c r="CY7" s="623"/>
      <c r="CZ7" s="659">
        <v>26.5</v>
      </c>
      <c r="DA7" s="659"/>
      <c r="DB7" s="659"/>
      <c r="DC7" s="659"/>
      <c r="DD7" s="627">
        <v>9956</v>
      </c>
      <c r="DE7" s="622"/>
      <c r="DF7" s="622"/>
      <c r="DG7" s="622"/>
      <c r="DH7" s="622"/>
      <c r="DI7" s="622"/>
      <c r="DJ7" s="622"/>
      <c r="DK7" s="622"/>
      <c r="DL7" s="622"/>
      <c r="DM7" s="622"/>
      <c r="DN7" s="622"/>
      <c r="DO7" s="622"/>
      <c r="DP7" s="623"/>
      <c r="DQ7" s="627">
        <v>304177</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1143</v>
      </c>
      <c r="S8" s="622"/>
      <c r="T8" s="622"/>
      <c r="U8" s="622"/>
      <c r="V8" s="622"/>
      <c r="W8" s="622"/>
      <c r="X8" s="622"/>
      <c r="Y8" s="623"/>
      <c r="Z8" s="659">
        <v>0.1</v>
      </c>
      <c r="AA8" s="659"/>
      <c r="AB8" s="659"/>
      <c r="AC8" s="659"/>
      <c r="AD8" s="660">
        <v>1143</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1980</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363030</v>
      </c>
      <c r="CS8" s="622"/>
      <c r="CT8" s="622"/>
      <c r="CU8" s="622"/>
      <c r="CV8" s="622"/>
      <c r="CW8" s="622"/>
      <c r="CX8" s="622"/>
      <c r="CY8" s="623"/>
      <c r="CZ8" s="659">
        <v>23.5</v>
      </c>
      <c r="DA8" s="659"/>
      <c r="DB8" s="659"/>
      <c r="DC8" s="659"/>
      <c r="DD8" s="627" t="s">
        <v>122</v>
      </c>
      <c r="DE8" s="622"/>
      <c r="DF8" s="622"/>
      <c r="DG8" s="622"/>
      <c r="DH8" s="622"/>
      <c r="DI8" s="622"/>
      <c r="DJ8" s="622"/>
      <c r="DK8" s="622"/>
      <c r="DL8" s="622"/>
      <c r="DM8" s="622"/>
      <c r="DN8" s="622"/>
      <c r="DO8" s="622"/>
      <c r="DP8" s="623"/>
      <c r="DQ8" s="627">
        <v>289311</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1153</v>
      </c>
      <c r="S9" s="622"/>
      <c r="T9" s="622"/>
      <c r="U9" s="622"/>
      <c r="V9" s="622"/>
      <c r="W9" s="622"/>
      <c r="X9" s="622"/>
      <c r="Y9" s="623"/>
      <c r="Z9" s="659">
        <v>0.1</v>
      </c>
      <c r="AA9" s="659"/>
      <c r="AB9" s="659"/>
      <c r="AC9" s="659"/>
      <c r="AD9" s="660">
        <v>1153</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42203</v>
      </c>
      <c r="BH9" s="622"/>
      <c r="BI9" s="622"/>
      <c r="BJ9" s="622"/>
      <c r="BK9" s="622"/>
      <c r="BL9" s="622"/>
      <c r="BM9" s="622"/>
      <c r="BN9" s="623"/>
      <c r="BO9" s="659">
        <v>27.5</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141091</v>
      </c>
      <c r="CS9" s="622"/>
      <c r="CT9" s="622"/>
      <c r="CU9" s="622"/>
      <c r="CV9" s="622"/>
      <c r="CW9" s="622"/>
      <c r="CX9" s="622"/>
      <c r="CY9" s="623"/>
      <c r="CZ9" s="659">
        <v>9.1999999999999993</v>
      </c>
      <c r="DA9" s="659"/>
      <c r="DB9" s="659"/>
      <c r="DC9" s="659"/>
      <c r="DD9" s="627">
        <v>8650</v>
      </c>
      <c r="DE9" s="622"/>
      <c r="DF9" s="622"/>
      <c r="DG9" s="622"/>
      <c r="DH9" s="622"/>
      <c r="DI9" s="622"/>
      <c r="DJ9" s="622"/>
      <c r="DK9" s="622"/>
      <c r="DL9" s="622"/>
      <c r="DM9" s="622"/>
      <c r="DN9" s="622"/>
      <c r="DO9" s="622"/>
      <c r="DP9" s="623"/>
      <c r="DQ9" s="627">
        <v>113849</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7065</v>
      </c>
      <c r="BH10" s="622"/>
      <c r="BI10" s="622"/>
      <c r="BJ10" s="622"/>
      <c r="BK10" s="622"/>
      <c r="BL10" s="622"/>
      <c r="BM10" s="622"/>
      <c r="BN10" s="623"/>
      <c r="BO10" s="659">
        <v>4.5999999999999996</v>
      </c>
      <c r="BP10" s="659"/>
      <c r="BQ10" s="659"/>
      <c r="BR10" s="659"/>
      <c r="BS10" s="660">
        <v>1178</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26573</v>
      </c>
      <c r="S11" s="622"/>
      <c r="T11" s="622"/>
      <c r="U11" s="622"/>
      <c r="V11" s="622"/>
      <c r="W11" s="622"/>
      <c r="X11" s="622"/>
      <c r="Y11" s="623"/>
      <c r="Z11" s="624">
        <v>1.7</v>
      </c>
      <c r="AA11" s="625"/>
      <c r="AB11" s="625"/>
      <c r="AC11" s="626"/>
      <c r="AD11" s="627">
        <v>26573</v>
      </c>
      <c r="AE11" s="622"/>
      <c r="AF11" s="622"/>
      <c r="AG11" s="622"/>
      <c r="AH11" s="622"/>
      <c r="AI11" s="622"/>
      <c r="AJ11" s="622"/>
      <c r="AK11" s="623"/>
      <c r="AL11" s="624">
        <v>2.7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1862</v>
      </c>
      <c r="BH11" s="622"/>
      <c r="BI11" s="622"/>
      <c r="BJ11" s="622"/>
      <c r="BK11" s="622"/>
      <c r="BL11" s="622"/>
      <c r="BM11" s="622"/>
      <c r="BN11" s="623"/>
      <c r="BO11" s="659">
        <v>1.2</v>
      </c>
      <c r="BP11" s="659"/>
      <c r="BQ11" s="659"/>
      <c r="BR11" s="659"/>
      <c r="BS11" s="660">
        <v>532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30000</v>
      </c>
      <c r="CS11" s="622"/>
      <c r="CT11" s="622"/>
      <c r="CU11" s="622"/>
      <c r="CV11" s="622"/>
      <c r="CW11" s="622"/>
      <c r="CX11" s="622"/>
      <c r="CY11" s="623"/>
      <c r="CZ11" s="659">
        <v>1.9</v>
      </c>
      <c r="DA11" s="659"/>
      <c r="DB11" s="659"/>
      <c r="DC11" s="659"/>
      <c r="DD11" s="627" t="s">
        <v>122</v>
      </c>
      <c r="DE11" s="622"/>
      <c r="DF11" s="622"/>
      <c r="DG11" s="622"/>
      <c r="DH11" s="622"/>
      <c r="DI11" s="622"/>
      <c r="DJ11" s="622"/>
      <c r="DK11" s="622"/>
      <c r="DL11" s="622"/>
      <c r="DM11" s="622"/>
      <c r="DN11" s="622"/>
      <c r="DO11" s="622"/>
      <c r="DP11" s="623"/>
      <c r="DQ11" s="627">
        <v>22287</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34719</v>
      </c>
      <c r="S12" s="622"/>
      <c r="T12" s="622"/>
      <c r="U12" s="622"/>
      <c r="V12" s="622"/>
      <c r="W12" s="622"/>
      <c r="X12" s="622"/>
      <c r="Y12" s="623"/>
      <c r="Z12" s="659">
        <v>2.2000000000000002</v>
      </c>
      <c r="AA12" s="659"/>
      <c r="AB12" s="659"/>
      <c r="AC12" s="659"/>
      <c r="AD12" s="660">
        <v>34719</v>
      </c>
      <c r="AE12" s="660"/>
      <c r="AF12" s="660"/>
      <c r="AG12" s="660"/>
      <c r="AH12" s="660"/>
      <c r="AI12" s="660"/>
      <c r="AJ12" s="660"/>
      <c r="AK12" s="660"/>
      <c r="AL12" s="624">
        <v>3.6</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80348</v>
      </c>
      <c r="BH12" s="622"/>
      <c r="BI12" s="622"/>
      <c r="BJ12" s="622"/>
      <c r="BK12" s="622"/>
      <c r="BL12" s="622"/>
      <c r="BM12" s="622"/>
      <c r="BN12" s="623"/>
      <c r="BO12" s="659">
        <v>52.3</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95764</v>
      </c>
      <c r="CS12" s="622"/>
      <c r="CT12" s="622"/>
      <c r="CU12" s="622"/>
      <c r="CV12" s="622"/>
      <c r="CW12" s="622"/>
      <c r="CX12" s="622"/>
      <c r="CY12" s="623"/>
      <c r="CZ12" s="659">
        <v>6.2</v>
      </c>
      <c r="DA12" s="659"/>
      <c r="DB12" s="659"/>
      <c r="DC12" s="659"/>
      <c r="DD12" s="627" t="s">
        <v>122</v>
      </c>
      <c r="DE12" s="622"/>
      <c r="DF12" s="622"/>
      <c r="DG12" s="622"/>
      <c r="DH12" s="622"/>
      <c r="DI12" s="622"/>
      <c r="DJ12" s="622"/>
      <c r="DK12" s="622"/>
      <c r="DL12" s="622"/>
      <c r="DM12" s="622"/>
      <c r="DN12" s="622"/>
      <c r="DO12" s="622"/>
      <c r="DP12" s="623"/>
      <c r="DQ12" s="627">
        <v>86760</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80348</v>
      </c>
      <c r="BH13" s="622"/>
      <c r="BI13" s="622"/>
      <c r="BJ13" s="622"/>
      <c r="BK13" s="622"/>
      <c r="BL13" s="622"/>
      <c r="BM13" s="622"/>
      <c r="BN13" s="623"/>
      <c r="BO13" s="659">
        <v>52.3</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115100</v>
      </c>
      <c r="CS13" s="622"/>
      <c r="CT13" s="622"/>
      <c r="CU13" s="622"/>
      <c r="CV13" s="622"/>
      <c r="CW13" s="622"/>
      <c r="CX13" s="622"/>
      <c r="CY13" s="623"/>
      <c r="CZ13" s="659">
        <v>7.5</v>
      </c>
      <c r="DA13" s="659"/>
      <c r="DB13" s="659"/>
      <c r="DC13" s="659"/>
      <c r="DD13" s="627">
        <v>80829</v>
      </c>
      <c r="DE13" s="622"/>
      <c r="DF13" s="622"/>
      <c r="DG13" s="622"/>
      <c r="DH13" s="622"/>
      <c r="DI13" s="622"/>
      <c r="DJ13" s="622"/>
      <c r="DK13" s="622"/>
      <c r="DL13" s="622"/>
      <c r="DM13" s="622"/>
      <c r="DN13" s="622"/>
      <c r="DO13" s="622"/>
      <c r="DP13" s="623"/>
      <c r="DQ13" s="627">
        <v>44461</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72</v>
      </c>
      <c r="S14" s="622"/>
      <c r="T14" s="622"/>
      <c r="U14" s="622"/>
      <c r="V14" s="622"/>
      <c r="W14" s="622"/>
      <c r="X14" s="622"/>
      <c r="Y14" s="623"/>
      <c r="Z14" s="659">
        <v>0</v>
      </c>
      <c r="AA14" s="659"/>
      <c r="AB14" s="659"/>
      <c r="AC14" s="659"/>
      <c r="AD14" s="660">
        <v>72</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5049</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137817</v>
      </c>
      <c r="CS14" s="622"/>
      <c r="CT14" s="622"/>
      <c r="CU14" s="622"/>
      <c r="CV14" s="622"/>
      <c r="CW14" s="622"/>
      <c r="CX14" s="622"/>
      <c r="CY14" s="623"/>
      <c r="CZ14" s="659">
        <v>8.9</v>
      </c>
      <c r="DA14" s="659"/>
      <c r="DB14" s="659"/>
      <c r="DC14" s="659"/>
      <c r="DD14" s="627">
        <v>75689</v>
      </c>
      <c r="DE14" s="622"/>
      <c r="DF14" s="622"/>
      <c r="DG14" s="622"/>
      <c r="DH14" s="622"/>
      <c r="DI14" s="622"/>
      <c r="DJ14" s="622"/>
      <c r="DK14" s="622"/>
      <c r="DL14" s="622"/>
      <c r="DM14" s="622"/>
      <c r="DN14" s="622"/>
      <c r="DO14" s="622"/>
      <c r="DP14" s="623"/>
      <c r="DQ14" s="627">
        <v>68748</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14977</v>
      </c>
      <c r="BH15" s="622"/>
      <c r="BI15" s="622"/>
      <c r="BJ15" s="622"/>
      <c r="BK15" s="622"/>
      <c r="BL15" s="622"/>
      <c r="BM15" s="622"/>
      <c r="BN15" s="623"/>
      <c r="BO15" s="659">
        <v>9.8000000000000007</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64314</v>
      </c>
      <c r="CS15" s="622"/>
      <c r="CT15" s="622"/>
      <c r="CU15" s="622"/>
      <c r="CV15" s="622"/>
      <c r="CW15" s="622"/>
      <c r="CX15" s="622"/>
      <c r="CY15" s="623"/>
      <c r="CZ15" s="659">
        <v>4.2</v>
      </c>
      <c r="DA15" s="659"/>
      <c r="DB15" s="659"/>
      <c r="DC15" s="659"/>
      <c r="DD15" s="627" t="s">
        <v>122</v>
      </c>
      <c r="DE15" s="622"/>
      <c r="DF15" s="622"/>
      <c r="DG15" s="622"/>
      <c r="DH15" s="622"/>
      <c r="DI15" s="622"/>
      <c r="DJ15" s="622"/>
      <c r="DK15" s="622"/>
      <c r="DL15" s="622"/>
      <c r="DM15" s="622"/>
      <c r="DN15" s="622"/>
      <c r="DO15" s="622"/>
      <c r="DP15" s="623"/>
      <c r="DQ15" s="627">
        <v>64130</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1303</v>
      </c>
      <c r="S16" s="622"/>
      <c r="T16" s="622"/>
      <c r="U16" s="622"/>
      <c r="V16" s="622"/>
      <c r="W16" s="622"/>
      <c r="X16" s="622"/>
      <c r="Y16" s="623"/>
      <c r="Z16" s="659">
        <v>0.1</v>
      </c>
      <c r="AA16" s="659"/>
      <c r="AB16" s="659"/>
      <c r="AC16" s="659"/>
      <c r="AD16" s="660">
        <v>1303</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1868</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1868</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2678</v>
      </c>
      <c r="S17" s="622"/>
      <c r="T17" s="622"/>
      <c r="U17" s="622"/>
      <c r="V17" s="622"/>
      <c r="W17" s="622"/>
      <c r="X17" s="622"/>
      <c r="Y17" s="623"/>
      <c r="Z17" s="659">
        <v>0.2</v>
      </c>
      <c r="AA17" s="659"/>
      <c r="AB17" s="659"/>
      <c r="AC17" s="659"/>
      <c r="AD17" s="660">
        <v>2678</v>
      </c>
      <c r="AE17" s="660"/>
      <c r="AF17" s="660"/>
      <c r="AG17" s="660"/>
      <c r="AH17" s="660"/>
      <c r="AI17" s="660"/>
      <c r="AJ17" s="660"/>
      <c r="AK17" s="660"/>
      <c r="AL17" s="624">
        <v>0.3</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139744</v>
      </c>
      <c r="CS17" s="622"/>
      <c r="CT17" s="622"/>
      <c r="CU17" s="622"/>
      <c r="CV17" s="622"/>
      <c r="CW17" s="622"/>
      <c r="CX17" s="622"/>
      <c r="CY17" s="623"/>
      <c r="CZ17" s="659">
        <v>9.1</v>
      </c>
      <c r="DA17" s="659"/>
      <c r="DB17" s="659"/>
      <c r="DC17" s="659"/>
      <c r="DD17" s="627" t="s">
        <v>122</v>
      </c>
      <c r="DE17" s="622"/>
      <c r="DF17" s="622"/>
      <c r="DG17" s="622"/>
      <c r="DH17" s="622"/>
      <c r="DI17" s="622"/>
      <c r="DJ17" s="622"/>
      <c r="DK17" s="622"/>
      <c r="DL17" s="622"/>
      <c r="DM17" s="622"/>
      <c r="DN17" s="622"/>
      <c r="DO17" s="622"/>
      <c r="DP17" s="623"/>
      <c r="DQ17" s="627">
        <v>139744</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201</v>
      </c>
      <c r="S18" s="622"/>
      <c r="T18" s="622"/>
      <c r="U18" s="622"/>
      <c r="V18" s="622"/>
      <c r="W18" s="622"/>
      <c r="X18" s="622"/>
      <c r="Y18" s="623"/>
      <c r="Z18" s="659">
        <v>0</v>
      </c>
      <c r="AA18" s="659"/>
      <c r="AB18" s="659"/>
      <c r="AC18" s="659"/>
      <c r="AD18" s="660">
        <v>201</v>
      </c>
      <c r="AE18" s="660"/>
      <c r="AF18" s="660"/>
      <c r="AG18" s="660"/>
      <c r="AH18" s="660"/>
      <c r="AI18" s="660"/>
      <c r="AJ18" s="660"/>
      <c r="AK18" s="660"/>
      <c r="AL18" s="624">
        <v>0</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201</v>
      </c>
      <c r="S19" s="622"/>
      <c r="T19" s="622"/>
      <c r="U19" s="622"/>
      <c r="V19" s="622"/>
      <c r="W19" s="622"/>
      <c r="X19" s="622"/>
      <c r="Y19" s="623"/>
      <c r="Z19" s="659">
        <v>0</v>
      </c>
      <c r="AA19" s="659"/>
      <c r="AB19" s="659"/>
      <c r="AC19" s="659"/>
      <c r="AD19" s="660">
        <v>201</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1541594</v>
      </c>
      <c r="CS20" s="622"/>
      <c r="CT20" s="622"/>
      <c r="CU20" s="622"/>
      <c r="CV20" s="622"/>
      <c r="CW20" s="622"/>
      <c r="CX20" s="622"/>
      <c r="CY20" s="623"/>
      <c r="CZ20" s="659">
        <v>100</v>
      </c>
      <c r="DA20" s="659"/>
      <c r="DB20" s="659"/>
      <c r="DC20" s="659"/>
      <c r="DD20" s="627">
        <v>175124</v>
      </c>
      <c r="DE20" s="622"/>
      <c r="DF20" s="622"/>
      <c r="DG20" s="622"/>
      <c r="DH20" s="622"/>
      <c r="DI20" s="622"/>
      <c r="DJ20" s="622"/>
      <c r="DK20" s="622"/>
      <c r="DL20" s="622"/>
      <c r="DM20" s="622"/>
      <c r="DN20" s="622"/>
      <c r="DO20" s="622"/>
      <c r="DP20" s="623"/>
      <c r="DQ20" s="627">
        <v>1179334</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872705</v>
      </c>
      <c r="S21" s="622"/>
      <c r="T21" s="622"/>
      <c r="U21" s="622"/>
      <c r="V21" s="622"/>
      <c r="W21" s="622"/>
      <c r="X21" s="622"/>
      <c r="Y21" s="623"/>
      <c r="Z21" s="659">
        <v>54.6</v>
      </c>
      <c r="AA21" s="659"/>
      <c r="AB21" s="659"/>
      <c r="AC21" s="659"/>
      <c r="AD21" s="660">
        <v>742991</v>
      </c>
      <c r="AE21" s="660"/>
      <c r="AF21" s="660"/>
      <c r="AG21" s="660"/>
      <c r="AH21" s="660"/>
      <c r="AI21" s="660"/>
      <c r="AJ21" s="660"/>
      <c r="AK21" s="660"/>
      <c r="AL21" s="624">
        <v>76.2</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742991</v>
      </c>
      <c r="S22" s="622"/>
      <c r="T22" s="622"/>
      <c r="U22" s="622"/>
      <c r="V22" s="622"/>
      <c r="W22" s="622"/>
      <c r="X22" s="622"/>
      <c r="Y22" s="623"/>
      <c r="Z22" s="659">
        <v>46.5</v>
      </c>
      <c r="AA22" s="659"/>
      <c r="AB22" s="659"/>
      <c r="AC22" s="659"/>
      <c r="AD22" s="660">
        <v>742991</v>
      </c>
      <c r="AE22" s="660"/>
      <c r="AF22" s="660"/>
      <c r="AG22" s="660"/>
      <c r="AH22" s="660"/>
      <c r="AI22" s="660"/>
      <c r="AJ22" s="660"/>
      <c r="AK22" s="660"/>
      <c r="AL22" s="624">
        <v>76.2</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129714</v>
      </c>
      <c r="S23" s="622"/>
      <c r="T23" s="622"/>
      <c r="U23" s="622"/>
      <c r="V23" s="622"/>
      <c r="W23" s="622"/>
      <c r="X23" s="622"/>
      <c r="Y23" s="623"/>
      <c r="Z23" s="659">
        <v>8.1</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642718</v>
      </c>
      <c r="CS24" s="677"/>
      <c r="CT24" s="677"/>
      <c r="CU24" s="677"/>
      <c r="CV24" s="677"/>
      <c r="CW24" s="677"/>
      <c r="CX24" s="677"/>
      <c r="CY24" s="702"/>
      <c r="CZ24" s="703">
        <v>41.7</v>
      </c>
      <c r="DA24" s="685"/>
      <c r="DB24" s="685"/>
      <c r="DC24" s="705"/>
      <c r="DD24" s="701">
        <v>543592</v>
      </c>
      <c r="DE24" s="677"/>
      <c r="DF24" s="677"/>
      <c r="DG24" s="677"/>
      <c r="DH24" s="677"/>
      <c r="DI24" s="677"/>
      <c r="DJ24" s="677"/>
      <c r="DK24" s="702"/>
      <c r="DL24" s="701">
        <v>505958</v>
      </c>
      <c r="DM24" s="677"/>
      <c r="DN24" s="677"/>
      <c r="DO24" s="677"/>
      <c r="DP24" s="677"/>
      <c r="DQ24" s="677"/>
      <c r="DR24" s="677"/>
      <c r="DS24" s="677"/>
      <c r="DT24" s="677"/>
      <c r="DU24" s="677"/>
      <c r="DV24" s="702"/>
      <c r="DW24" s="703">
        <v>51.7</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1104357</v>
      </c>
      <c r="S25" s="622"/>
      <c r="T25" s="622"/>
      <c r="U25" s="622"/>
      <c r="V25" s="622"/>
      <c r="W25" s="622"/>
      <c r="X25" s="622"/>
      <c r="Y25" s="623"/>
      <c r="Z25" s="659">
        <v>69.099999999999994</v>
      </c>
      <c r="AA25" s="659"/>
      <c r="AB25" s="659"/>
      <c r="AC25" s="659"/>
      <c r="AD25" s="660">
        <v>974643</v>
      </c>
      <c r="AE25" s="660"/>
      <c r="AF25" s="660"/>
      <c r="AG25" s="660"/>
      <c r="AH25" s="660"/>
      <c r="AI25" s="660"/>
      <c r="AJ25" s="660"/>
      <c r="AK25" s="660"/>
      <c r="AL25" s="624">
        <v>100</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414065</v>
      </c>
      <c r="CS25" s="634"/>
      <c r="CT25" s="634"/>
      <c r="CU25" s="634"/>
      <c r="CV25" s="634"/>
      <c r="CW25" s="634"/>
      <c r="CX25" s="634"/>
      <c r="CY25" s="635"/>
      <c r="CZ25" s="624">
        <v>26.9</v>
      </c>
      <c r="DA25" s="636"/>
      <c r="DB25" s="636"/>
      <c r="DC25" s="637"/>
      <c r="DD25" s="627">
        <v>353493</v>
      </c>
      <c r="DE25" s="634"/>
      <c r="DF25" s="634"/>
      <c r="DG25" s="634"/>
      <c r="DH25" s="634"/>
      <c r="DI25" s="634"/>
      <c r="DJ25" s="634"/>
      <c r="DK25" s="635"/>
      <c r="DL25" s="627">
        <v>343169</v>
      </c>
      <c r="DM25" s="634"/>
      <c r="DN25" s="634"/>
      <c r="DO25" s="634"/>
      <c r="DP25" s="634"/>
      <c r="DQ25" s="634"/>
      <c r="DR25" s="634"/>
      <c r="DS25" s="634"/>
      <c r="DT25" s="634"/>
      <c r="DU25" s="634"/>
      <c r="DV25" s="635"/>
      <c r="DW25" s="624">
        <v>35.1</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223058</v>
      </c>
      <c r="CS26" s="622"/>
      <c r="CT26" s="622"/>
      <c r="CU26" s="622"/>
      <c r="CV26" s="622"/>
      <c r="CW26" s="622"/>
      <c r="CX26" s="622"/>
      <c r="CY26" s="623"/>
      <c r="CZ26" s="624">
        <v>14.5</v>
      </c>
      <c r="DA26" s="636"/>
      <c r="DB26" s="636"/>
      <c r="DC26" s="637"/>
      <c r="DD26" s="627">
        <v>176784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40253</v>
      </c>
      <c r="S27" s="622"/>
      <c r="T27" s="622"/>
      <c r="U27" s="622"/>
      <c r="V27" s="622"/>
      <c r="W27" s="622"/>
      <c r="X27" s="622"/>
      <c r="Y27" s="623"/>
      <c r="Z27" s="659">
        <v>2.5</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153484</v>
      </c>
      <c r="BH27" s="622"/>
      <c r="BI27" s="622"/>
      <c r="BJ27" s="622"/>
      <c r="BK27" s="622"/>
      <c r="BL27" s="622"/>
      <c r="BM27" s="622"/>
      <c r="BN27" s="623"/>
      <c r="BO27" s="659">
        <v>100</v>
      </c>
      <c r="BP27" s="659"/>
      <c r="BQ27" s="659"/>
      <c r="BR27" s="659"/>
      <c r="BS27" s="660">
        <v>1710</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88909</v>
      </c>
      <c r="CS27" s="634"/>
      <c r="CT27" s="634"/>
      <c r="CU27" s="634"/>
      <c r="CV27" s="634"/>
      <c r="CW27" s="634"/>
      <c r="CX27" s="634"/>
      <c r="CY27" s="635"/>
      <c r="CZ27" s="624">
        <v>5.8</v>
      </c>
      <c r="DA27" s="636"/>
      <c r="DB27" s="636"/>
      <c r="DC27" s="637"/>
      <c r="DD27" s="627">
        <v>50355</v>
      </c>
      <c r="DE27" s="634"/>
      <c r="DF27" s="634"/>
      <c r="DG27" s="634"/>
      <c r="DH27" s="634"/>
      <c r="DI27" s="634"/>
      <c r="DJ27" s="634"/>
      <c r="DK27" s="635"/>
      <c r="DL27" s="627">
        <v>23045</v>
      </c>
      <c r="DM27" s="634"/>
      <c r="DN27" s="634"/>
      <c r="DO27" s="634"/>
      <c r="DP27" s="634"/>
      <c r="DQ27" s="634"/>
      <c r="DR27" s="634"/>
      <c r="DS27" s="634"/>
      <c r="DT27" s="634"/>
      <c r="DU27" s="634"/>
      <c r="DV27" s="635"/>
      <c r="DW27" s="624">
        <v>2.4</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4477</v>
      </c>
      <c r="S28" s="622"/>
      <c r="T28" s="622"/>
      <c r="U28" s="622"/>
      <c r="V28" s="622"/>
      <c r="W28" s="622"/>
      <c r="X28" s="622"/>
      <c r="Y28" s="623"/>
      <c r="Z28" s="659">
        <v>0.3</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139744</v>
      </c>
      <c r="CS28" s="622"/>
      <c r="CT28" s="622"/>
      <c r="CU28" s="622"/>
      <c r="CV28" s="622"/>
      <c r="CW28" s="622"/>
      <c r="CX28" s="622"/>
      <c r="CY28" s="623"/>
      <c r="CZ28" s="624">
        <v>9.1</v>
      </c>
      <c r="DA28" s="636"/>
      <c r="DB28" s="636"/>
      <c r="DC28" s="637"/>
      <c r="DD28" s="627">
        <v>139744</v>
      </c>
      <c r="DE28" s="622"/>
      <c r="DF28" s="622"/>
      <c r="DG28" s="622"/>
      <c r="DH28" s="622"/>
      <c r="DI28" s="622"/>
      <c r="DJ28" s="622"/>
      <c r="DK28" s="623"/>
      <c r="DL28" s="627">
        <v>139744</v>
      </c>
      <c r="DM28" s="622"/>
      <c r="DN28" s="622"/>
      <c r="DO28" s="622"/>
      <c r="DP28" s="622"/>
      <c r="DQ28" s="622"/>
      <c r="DR28" s="622"/>
      <c r="DS28" s="622"/>
      <c r="DT28" s="622"/>
      <c r="DU28" s="622"/>
      <c r="DV28" s="623"/>
      <c r="DW28" s="624">
        <v>14.3</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9006</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139744</v>
      </c>
      <c r="CS29" s="634"/>
      <c r="CT29" s="634"/>
      <c r="CU29" s="634"/>
      <c r="CV29" s="634"/>
      <c r="CW29" s="634"/>
      <c r="CX29" s="634"/>
      <c r="CY29" s="635"/>
      <c r="CZ29" s="624">
        <v>9.1</v>
      </c>
      <c r="DA29" s="636"/>
      <c r="DB29" s="636"/>
      <c r="DC29" s="637"/>
      <c r="DD29" s="627">
        <v>139744</v>
      </c>
      <c r="DE29" s="634"/>
      <c r="DF29" s="634"/>
      <c r="DG29" s="634"/>
      <c r="DH29" s="634"/>
      <c r="DI29" s="634"/>
      <c r="DJ29" s="634"/>
      <c r="DK29" s="635"/>
      <c r="DL29" s="627">
        <v>139744</v>
      </c>
      <c r="DM29" s="634"/>
      <c r="DN29" s="634"/>
      <c r="DO29" s="634"/>
      <c r="DP29" s="634"/>
      <c r="DQ29" s="634"/>
      <c r="DR29" s="634"/>
      <c r="DS29" s="634"/>
      <c r="DT29" s="634"/>
      <c r="DU29" s="634"/>
      <c r="DV29" s="635"/>
      <c r="DW29" s="624">
        <v>14.3</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128248</v>
      </c>
      <c r="S30" s="622"/>
      <c r="T30" s="622"/>
      <c r="U30" s="622"/>
      <c r="V30" s="622"/>
      <c r="W30" s="622"/>
      <c r="X30" s="622"/>
      <c r="Y30" s="623"/>
      <c r="Z30" s="659">
        <v>8</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136270</v>
      </c>
      <c r="CS30" s="622"/>
      <c r="CT30" s="622"/>
      <c r="CU30" s="622"/>
      <c r="CV30" s="622"/>
      <c r="CW30" s="622"/>
      <c r="CX30" s="622"/>
      <c r="CY30" s="623"/>
      <c r="CZ30" s="624">
        <v>8.8000000000000007</v>
      </c>
      <c r="DA30" s="636"/>
      <c r="DB30" s="636"/>
      <c r="DC30" s="637"/>
      <c r="DD30" s="627">
        <v>136270</v>
      </c>
      <c r="DE30" s="622"/>
      <c r="DF30" s="622"/>
      <c r="DG30" s="622"/>
      <c r="DH30" s="622"/>
      <c r="DI30" s="622"/>
      <c r="DJ30" s="622"/>
      <c r="DK30" s="623"/>
      <c r="DL30" s="627">
        <v>136270</v>
      </c>
      <c r="DM30" s="622"/>
      <c r="DN30" s="622"/>
      <c r="DO30" s="622"/>
      <c r="DP30" s="622"/>
      <c r="DQ30" s="622"/>
      <c r="DR30" s="622"/>
      <c r="DS30" s="622"/>
      <c r="DT30" s="622"/>
      <c r="DU30" s="622"/>
      <c r="DV30" s="623"/>
      <c r="DW30" s="624">
        <v>13.9</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v>
      </c>
      <c r="BH31" s="684"/>
      <c r="BI31" s="684"/>
      <c r="BJ31" s="684"/>
      <c r="BK31" s="684"/>
      <c r="BL31" s="684"/>
      <c r="BM31" s="685">
        <v>96.9</v>
      </c>
      <c r="BN31" s="684"/>
      <c r="BO31" s="684"/>
      <c r="BP31" s="684"/>
      <c r="BQ31" s="686"/>
      <c r="BR31" s="683">
        <v>99</v>
      </c>
      <c r="BS31" s="684"/>
      <c r="BT31" s="684"/>
      <c r="BU31" s="684"/>
      <c r="BV31" s="684"/>
      <c r="BW31" s="684"/>
      <c r="BX31" s="685">
        <v>96.7</v>
      </c>
      <c r="BY31" s="684"/>
      <c r="BZ31" s="684"/>
      <c r="CA31" s="684"/>
      <c r="CB31" s="686"/>
      <c r="CD31" s="642"/>
      <c r="CE31" s="643"/>
      <c r="CF31" s="618" t="s">
        <v>299</v>
      </c>
      <c r="CG31" s="619"/>
      <c r="CH31" s="619"/>
      <c r="CI31" s="619"/>
      <c r="CJ31" s="619"/>
      <c r="CK31" s="619"/>
      <c r="CL31" s="619"/>
      <c r="CM31" s="619"/>
      <c r="CN31" s="619"/>
      <c r="CO31" s="619"/>
      <c r="CP31" s="619"/>
      <c r="CQ31" s="620"/>
      <c r="CR31" s="621">
        <v>3474</v>
      </c>
      <c r="CS31" s="634"/>
      <c r="CT31" s="634"/>
      <c r="CU31" s="634"/>
      <c r="CV31" s="634"/>
      <c r="CW31" s="634"/>
      <c r="CX31" s="634"/>
      <c r="CY31" s="635"/>
      <c r="CZ31" s="624">
        <v>0.2</v>
      </c>
      <c r="DA31" s="636"/>
      <c r="DB31" s="636"/>
      <c r="DC31" s="637"/>
      <c r="DD31" s="627">
        <v>3474</v>
      </c>
      <c r="DE31" s="634"/>
      <c r="DF31" s="634"/>
      <c r="DG31" s="634"/>
      <c r="DH31" s="634"/>
      <c r="DI31" s="634"/>
      <c r="DJ31" s="634"/>
      <c r="DK31" s="635"/>
      <c r="DL31" s="627">
        <v>3474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59321</v>
      </c>
      <c r="S32" s="622"/>
      <c r="T32" s="622"/>
      <c r="U32" s="622"/>
      <c r="V32" s="622"/>
      <c r="W32" s="622"/>
      <c r="X32" s="622"/>
      <c r="Y32" s="623"/>
      <c r="Z32" s="659">
        <v>3.7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99.4</v>
      </c>
      <c r="BH32" s="634"/>
      <c r="BI32" s="634"/>
      <c r="BJ32" s="634"/>
      <c r="BK32" s="634"/>
      <c r="BL32" s="634"/>
      <c r="BM32" s="625">
        <v>99.1</v>
      </c>
      <c r="BN32" s="634"/>
      <c r="BO32" s="634"/>
      <c r="BP32" s="634"/>
      <c r="BQ32" s="657"/>
      <c r="BR32" s="687">
        <v>99.6</v>
      </c>
      <c r="BS32" s="634"/>
      <c r="BT32" s="634"/>
      <c r="BU32" s="634"/>
      <c r="BV32" s="634"/>
      <c r="BW32" s="634"/>
      <c r="BX32" s="625">
        <v>99.1</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3485</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98.7</v>
      </c>
      <c r="BH33" s="606"/>
      <c r="BI33" s="606"/>
      <c r="BJ33" s="606"/>
      <c r="BK33" s="606"/>
      <c r="BL33" s="606"/>
      <c r="BM33" s="652">
        <v>95.2</v>
      </c>
      <c r="BN33" s="606"/>
      <c r="BO33" s="606"/>
      <c r="BP33" s="606"/>
      <c r="BQ33" s="669"/>
      <c r="BR33" s="682">
        <v>98.5</v>
      </c>
      <c r="BS33" s="606"/>
      <c r="BT33" s="606"/>
      <c r="BU33" s="606"/>
      <c r="BV33" s="606"/>
      <c r="BW33" s="606"/>
      <c r="BX33" s="652">
        <v>94.5</v>
      </c>
      <c r="BY33" s="606"/>
      <c r="BZ33" s="606"/>
      <c r="CA33" s="606"/>
      <c r="CB33" s="669"/>
      <c r="CD33" s="618" t="s">
        <v>306</v>
      </c>
      <c r="CE33" s="619"/>
      <c r="CF33" s="619"/>
      <c r="CG33" s="619"/>
      <c r="CH33" s="619"/>
      <c r="CI33" s="619"/>
      <c r="CJ33" s="619"/>
      <c r="CK33" s="619"/>
      <c r="CL33" s="619"/>
      <c r="CM33" s="619"/>
      <c r="CN33" s="619"/>
      <c r="CO33" s="619"/>
      <c r="CP33" s="619"/>
      <c r="CQ33" s="620"/>
      <c r="CR33" s="621">
        <v>721884</v>
      </c>
      <c r="CS33" s="634"/>
      <c r="CT33" s="634"/>
      <c r="CU33" s="634"/>
      <c r="CV33" s="634"/>
      <c r="CW33" s="634"/>
      <c r="CX33" s="634"/>
      <c r="CY33" s="635"/>
      <c r="CZ33" s="624">
        <v>46.8</v>
      </c>
      <c r="DA33" s="636"/>
      <c r="DB33" s="636"/>
      <c r="DC33" s="637"/>
      <c r="DD33" s="627">
        <v>606596</v>
      </c>
      <c r="DE33" s="634"/>
      <c r="DF33" s="634"/>
      <c r="DG33" s="634"/>
      <c r="DH33" s="634"/>
      <c r="DI33" s="634"/>
      <c r="DJ33" s="634"/>
      <c r="DK33" s="635"/>
      <c r="DL33" s="627">
        <v>459824</v>
      </c>
      <c r="DM33" s="634"/>
      <c r="DN33" s="634"/>
      <c r="DO33" s="634"/>
      <c r="DP33" s="634"/>
      <c r="DQ33" s="634"/>
      <c r="DR33" s="634"/>
      <c r="DS33" s="634"/>
      <c r="DT33" s="634"/>
      <c r="DU33" s="634"/>
      <c r="DV33" s="635"/>
      <c r="DW33" s="624">
        <v>47</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4926</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194622</v>
      </c>
      <c r="CS34" s="622"/>
      <c r="CT34" s="622"/>
      <c r="CU34" s="622"/>
      <c r="CV34" s="622"/>
      <c r="CW34" s="622"/>
      <c r="CX34" s="622"/>
      <c r="CY34" s="623"/>
      <c r="CZ34" s="624">
        <v>12.6</v>
      </c>
      <c r="DA34" s="636"/>
      <c r="DB34" s="636"/>
      <c r="DC34" s="637"/>
      <c r="DD34" s="627">
        <v>141280</v>
      </c>
      <c r="DE34" s="622"/>
      <c r="DF34" s="622"/>
      <c r="DG34" s="622"/>
      <c r="DH34" s="622"/>
      <c r="DI34" s="622"/>
      <c r="DJ34" s="622"/>
      <c r="DK34" s="623"/>
      <c r="DL34" s="627">
        <v>89486</v>
      </c>
      <c r="DM34" s="622"/>
      <c r="DN34" s="622"/>
      <c r="DO34" s="622"/>
      <c r="DP34" s="622"/>
      <c r="DQ34" s="622"/>
      <c r="DR34" s="622"/>
      <c r="DS34" s="622"/>
      <c r="DT34" s="622"/>
      <c r="DU34" s="622"/>
      <c r="DV34" s="623"/>
      <c r="DW34" s="624">
        <v>9.1</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37205</v>
      </c>
      <c r="S35" s="622"/>
      <c r="T35" s="622"/>
      <c r="U35" s="622"/>
      <c r="V35" s="622"/>
      <c r="W35" s="622"/>
      <c r="X35" s="622"/>
      <c r="Y35" s="623"/>
      <c r="Z35" s="659">
        <v>2.2999999999999998</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14899</v>
      </c>
      <c r="CS35" s="634"/>
      <c r="CT35" s="634"/>
      <c r="CU35" s="634"/>
      <c r="CV35" s="634"/>
      <c r="CW35" s="634"/>
      <c r="CX35" s="634"/>
      <c r="CY35" s="635"/>
      <c r="CZ35" s="624">
        <v>1</v>
      </c>
      <c r="DA35" s="636"/>
      <c r="DB35" s="636"/>
      <c r="DC35" s="637"/>
      <c r="DD35" s="627">
        <v>11946</v>
      </c>
      <c r="DE35" s="634"/>
      <c r="DF35" s="634"/>
      <c r="DG35" s="634"/>
      <c r="DH35" s="634"/>
      <c r="DI35" s="634"/>
      <c r="DJ35" s="634"/>
      <c r="DK35" s="635"/>
      <c r="DL35" s="627">
        <v>4491</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39571</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165125</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40247</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338122</v>
      </c>
      <c r="CS36" s="622"/>
      <c r="CT36" s="622"/>
      <c r="CU36" s="622"/>
      <c r="CV36" s="622"/>
      <c r="CW36" s="622"/>
      <c r="CX36" s="622"/>
      <c r="CY36" s="623"/>
      <c r="CZ36" s="624">
        <v>21.9</v>
      </c>
      <c r="DA36" s="636"/>
      <c r="DB36" s="636"/>
      <c r="DC36" s="637"/>
      <c r="DD36" s="627">
        <v>303358</v>
      </c>
      <c r="DE36" s="622"/>
      <c r="DF36" s="622"/>
      <c r="DG36" s="622"/>
      <c r="DH36" s="622"/>
      <c r="DI36" s="622"/>
      <c r="DJ36" s="622"/>
      <c r="DK36" s="623"/>
      <c r="DL36" s="627">
        <v>258896</v>
      </c>
      <c r="DM36" s="622"/>
      <c r="DN36" s="622"/>
      <c r="DO36" s="622"/>
      <c r="DP36" s="622"/>
      <c r="DQ36" s="622"/>
      <c r="DR36" s="622"/>
      <c r="DS36" s="622"/>
      <c r="DT36" s="622"/>
      <c r="DU36" s="622"/>
      <c r="DV36" s="623"/>
      <c r="DW36" s="624">
        <v>26.5</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44582</v>
      </c>
      <c r="S37" s="622"/>
      <c r="T37" s="622"/>
      <c r="U37" s="622"/>
      <c r="V37" s="622"/>
      <c r="W37" s="622"/>
      <c r="X37" s="622"/>
      <c r="Y37" s="623"/>
      <c r="Z37" s="659">
        <v>2.8</v>
      </c>
      <c r="AA37" s="659"/>
      <c r="AB37" s="659"/>
      <c r="AC37" s="659"/>
      <c r="AD37" s="660">
        <v>3</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31910</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38747</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196588</v>
      </c>
      <c r="CS37" s="634"/>
      <c r="CT37" s="634"/>
      <c r="CU37" s="634"/>
      <c r="CV37" s="634"/>
      <c r="CW37" s="634"/>
      <c r="CX37" s="634"/>
      <c r="CY37" s="635"/>
      <c r="CZ37" s="624">
        <v>12.8</v>
      </c>
      <c r="DA37" s="636"/>
      <c r="DB37" s="636"/>
      <c r="DC37" s="637"/>
      <c r="DD37" s="627">
        <v>195250</v>
      </c>
      <c r="DE37" s="634"/>
      <c r="DF37" s="634"/>
      <c r="DG37" s="634"/>
      <c r="DH37" s="634"/>
      <c r="DI37" s="634"/>
      <c r="DJ37" s="634"/>
      <c r="DK37" s="635"/>
      <c r="DL37" s="627">
        <v>195250</v>
      </c>
      <c r="DM37" s="634"/>
      <c r="DN37" s="634"/>
      <c r="DO37" s="634"/>
      <c r="DP37" s="634"/>
      <c r="DQ37" s="634"/>
      <c r="DR37" s="634"/>
      <c r="DS37" s="634"/>
      <c r="DT37" s="634"/>
      <c r="DU37" s="634"/>
      <c r="DV37" s="635"/>
      <c r="DW37" s="624">
        <v>20</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122635</v>
      </c>
      <c r="S38" s="622"/>
      <c r="T38" s="622"/>
      <c r="U38" s="622"/>
      <c r="V38" s="622"/>
      <c r="W38" s="622"/>
      <c r="X38" s="622"/>
      <c r="Y38" s="623"/>
      <c r="Z38" s="659">
        <v>7.7</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7749</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206</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155809</v>
      </c>
      <c r="CS38" s="622"/>
      <c r="CT38" s="622"/>
      <c r="CU38" s="622"/>
      <c r="CV38" s="622"/>
      <c r="CW38" s="622"/>
      <c r="CX38" s="622"/>
      <c r="CY38" s="623"/>
      <c r="CZ38" s="624">
        <v>10.1</v>
      </c>
      <c r="DA38" s="636"/>
      <c r="DB38" s="636"/>
      <c r="DC38" s="637"/>
      <c r="DD38" s="627">
        <v>141462</v>
      </c>
      <c r="DE38" s="622"/>
      <c r="DF38" s="622"/>
      <c r="DG38" s="622"/>
      <c r="DH38" s="622"/>
      <c r="DI38" s="622"/>
      <c r="DJ38" s="622"/>
      <c r="DK38" s="623"/>
      <c r="DL38" s="627">
        <v>106951</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1567</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319</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18432</v>
      </c>
      <c r="CS39" s="634"/>
      <c r="CT39" s="634"/>
      <c r="CU39" s="634"/>
      <c r="CV39" s="634"/>
      <c r="CW39" s="634"/>
      <c r="CX39" s="634"/>
      <c r="CY39" s="635"/>
      <c r="CZ39" s="624">
        <v>1.2</v>
      </c>
      <c r="DA39" s="636"/>
      <c r="DB39" s="636"/>
      <c r="DC39" s="637"/>
      <c r="DD39" s="627">
        <v>8550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3860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70</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1598066</v>
      </c>
      <c r="S41" s="646"/>
      <c r="T41" s="646"/>
      <c r="U41" s="646"/>
      <c r="V41" s="646"/>
      <c r="W41" s="646"/>
      <c r="X41" s="646"/>
      <c r="Y41" s="649"/>
      <c r="Z41" s="650">
        <v>100</v>
      </c>
      <c r="AA41" s="650"/>
      <c r="AB41" s="650"/>
      <c r="AC41" s="650"/>
      <c r="AD41" s="651">
        <v>974646</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16213</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107686</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406</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176992</v>
      </c>
      <c r="CS42" s="634"/>
      <c r="CT42" s="634"/>
      <c r="CU42" s="634"/>
      <c r="CV42" s="634"/>
      <c r="CW42" s="634"/>
      <c r="CX42" s="634"/>
      <c r="CY42" s="635"/>
      <c r="CZ42" s="624">
        <v>11.5</v>
      </c>
      <c r="DA42" s="636"/>
      <c r="DB42" s="636"/>
      <c r="DC42" s="637"/>
      <c r="DD42" s="627">
        <v>29146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8522</v>
      </c>
      <c r="CS43" s="634"/>
      <c r="CT43" s="634"/>
      <c r="CU43" s="634"/>
      <c r="CV43" s="634"/>
      <c r="CW43" s="634"/>
      <c r="CX43" s="634"/>
      <c r="CY43" s="635"/>
      <c r="CZ43" s="624">
        <v>0.6</v>
      </c>
      <c r="DA43" s="636"/>
      <c r="DB43" s="636"/>
      <c r="DC43" s="637"/>
      <c r="DD43" s="627">
        <v>8484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175124</v>
      </c>
      <c r="CS44" s="622"/>
      <c r="CT44" s="622"/>
      <c r="CU44" s="622"/>
      <c r="CV44" s="622"/>
      <c r="CW44" s="622"/>
      <c r="CX44" s="622"/>
      <c r="CY44" s="623"/>
      <c r="CZ44" s="624">
        <v>11.4</v>
      </c>
      <c r="DA44" s="625"/>
      <c r="DB44" s="625"/>
      <c r="DC44" s="626"/>
      <c r="DD44" s="627">
        <v>27278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77205</v>
      </c>
      <c r="CS45" s="634"/>
      <c r="CT45" s="634"/>
      <c r="CU45" s="634"/>
      <c r="CV45" s="634"/>
      <c r="CW45" s="634"/>
      <c r="CX45" s="634"/>
      <c r="CY45" s="635"/>
      <c r="CZ45" s="624">
        <v>5</v>
      </c>
      <c r="DA45" s="636"/>
      <c r="DB45" s="636"/>
      <c r="DC45" s="637"/>
      <c r="DD45" s="627">
        <v>6050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97919</v>
      </c>
      <c r="CS46" s="622"/>
      <c r="CT46" s="622"/>
      <c r="CU46" s="622"/>
      <c r="CV46" s="622"/>
      <c r="CW46" s="622"/>
      <c r="CX46" s="622"/>
      <c r="CY46" s="623"/>
      <c r="CZ46" s="624">
        <v>6.4</v>
      </c>
      <c r="DA46" s="625"/>
      <c r="DB46" s="625"/>
      <c r="DC46" s="626"/>
      <c r="DD46" s="627">
        <v>21228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1868</v>
      </c>
      <c r="CS47" s="634"/>
      <c r="CT47" s="634"/>
      <c r="CU47" s="634"/>
      <c r="CV47" s="634"/>
      <c r="CW47" s="634"/>
      <c r="CX47" s="634"/>
      <c r="CY47" s="635"/>
      <c r="CZ47" s="624">
        <v>0.1</v>
      </c>
      <c r="DA47" s="636"/>
      <c r="DB47" s="636"/>
      <c r="DC47" s="637"/>
      <c r="DD47" s="627">
        <v>1868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1541594</v>
      </c>
      <c r="CS49" s="606"/>
      <c r="CT49" s="606"/>
      <c r="CU49" s="606"/>
      <c r="CV49" s="606"/>
      <c r="CW49" s="606"/>
      <c r="CX49" s="606"/>
      <c r="CY49" s="607"/>
      <c r="CZ49" s="608">
        <v>100</v>
      </c>
      <c r="DA49" s="609"/>
      <c r="DB49" s="609"/>
      <c r="DC49" s="610"/>
      <c r="DD49" s="611">
        <v>1179334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7ZePIZueF23dnOvZDskYbQ2sLFJyT87TwxHXY54l3ZQr8gi054vrhQPVedH1kSz5ecMj2jgoCXtXjQlfMUnZw==" saltValue="OPvUW6zJy+/kg+OVqkUp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1601</v>
      </c>
      <c r="R7" s="1103"/>
      <c r="S7" s="1103"/>
      <c r="T7" s="1103"/>
      <c r="U7" s="1103"/>
      <c r="V7" s="1103">
        <v>1544</v>
      </c>
      <c r="W7" s="1103"/>
      <c r="X7" s="1103"/>
      <c r="Y7" s="1103"/>
      <c r="Z7" s="1103"/>
      <c r="AA7" s="1103">
        <v>56</v>
      </c>
      <c r="AB7" s="1103"/>
      <c r="AC7" s="1103"/>
      <c r="AD7" s="1103"/>
      <c r="AE7" s="1104"/>
      <c r="AF7" s="1105">
        <v>13</v>
      </c>
      <c r="AG7" s="1106"/>
      <c r="AH7" s="1106"/>
      <c r="AI7" s="1106"/>
      <c r="AJ7" s="1107"/>
      <c r="AK7" s="1108" t="s">
        <v>563</v>
      </c>
      <c r="AL7" s="1109"/>
      <c r="AM7" s="1109"/>
      <c r="AN7" s="1109"/>
      <c r="AO7" s="1109"/>
      <c r="AP7" s="1109">
        <v>1478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t="s">
        <v>562</v>
      </c>
      <c r="CI7" s="1097"/>
      <c r="CJ7" s="1097"/>
      <c r="CK7" s="1097"/>
      <c r="CL7" s="1098"/>
      <c r="CM7" s="1096" t="s">
        <v>562</v>
      </c>
      <c r="CN7" s="1097"/>
      <c r="CO7" s="1097"/>
      <c r="CP7" s="1097"/>
      <c r="CQ7" s="1098"/>
      <c r="CR7" s="1096">
        <v>1</v>
      </c>
      <c r="CS7" s="1097"/>
      <c r="CT7" s="1097"/>
      <c r="CU7" s="1097"/>
      <c r="CV7" s="1098"/>
      <c r="CW7" s="1096" t="s">
        <v>562</v>
      </c>
      <c r="CX7" s="1097"/>
      <c r="CY7" s="1097"/>
      <c r="CZ7" s="1097"/>
      <c r="DA7" s="1098"/>
      <c r="DB7" s="1096" t="s">
        <v>562</v>
      </c>
      <c r="DC7" s="1097"/>
      <c r="DD7" s="1097"/>
      <c r="DE7" s="1097"/>
      <c r="DF7" s="1098"/>
      <c r="DG7" s="1096" t="s">
        <v>562</v>
      </c>
      <c r="DH7" s="1097"/>
      <c r="DI7" s="1097"/>
      <c r="DJ7" s="1097"/>
      <c r="DK7" s="1098"/>
      <c r="DL7" s="1096" t="s">
        <v>562</v>
      </c>
      <c r="DM7" s="1097"/>
      <c r="DN7" s="1097"/>
      <c r="DO7" s="1097"/>
      <c r="DP7" s="1098"/>
      <c r="DQ7" s="1096" t="s">
        <v>562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1598</v>
      </c>
      <c r="R23" s="1061"/>
      <c r="S23" s="1061"/>
      <c r="T23" s="1061"/>
      <c r="U23" s="1061"/>
      <c r="V23" s="1061">
        <v>1542</v>
      </c>
      <c r="W23" s="1061"/>
      <c r="X23" s="1061"/>
      <c r="Y23" s="1061"/>
      <c r="Z23" s="1061"/>
      <c r="AA23" s="1061">
        <v>56</v>
      </c>
      <c r="AB23" s="1061"/>
      <c r="AC23" s="1061"/>
      <c r="AD23" s="1061"/>
      <c r="AE23" s="1068"/>
      <c r="AF23" s="1069">
        <v>13</v>
      </c>
      <c r="AG23" s="1061"/>
      <c r="AH23" s="1061"/>
      <c r="AI23" s="1061"/>
      <c r="AJ23" s="1070"/>
      <c r="AK23" s="1071"/>
      <c r="AL23" s="1072"/>
      <c r="AM23" s="1072"/>
      <c r="AN23" s="1072"/>
      <c r="AO23" s="1072"/>
      <c r="AP23" s="1061">
        <v>1478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237</v>
      </c>
      <c r="R28" s="1051"/>
      <c r="S28" s="1051"/>
      <c r="T28" s="1051"/>
      <c r="U28" s="1051"/>
      <c r="V28" s="1051">
        <v>196</v>
      </c>
      <c r="W28" s="1051"/>
      <c r="X28" s="1051"/>
      <c r="Y28" s="1051"/>
      <c r="Z28" s="1051"/>
      <c r="AA28" s="1051">
        <v>40</v>
      </c>
      <c r="AB28" s="1051"/>
      <c r="AC28" s="1051"/>
      <c r="AD28" s="1051"/>
      <c r="AE28" s="1052"/>
      <c r="AF28" s="1053">
        <v>40</v>
      </c>
      <c r="AG28" s="1051"/>
      <c r="AH28" s="1051"/>
      <c r="AI28" s="1051"/>
      <c r="AJ28" s="1054"/>
      <c r="AK28" s="1042">
        <v>10</v>
      </c>
      <c r="AL28" s="1043"/>
      <c r="AM28" s="1043"/>
      <c r="AN28" s="1043"/>
      <c r="AO28" s="1043"/>
      <c r="AP28" s="1043" t="s">
        <v>542</v>
      </c>
      <c r="AQ28" s="1043"/>
      <c r="AR28" s="1043"/>
      <c r="AS28" s="1043"/>
      <c r="AT28" s="1043"/>
      <c r="AU28" s="1043" t="s">
        <v>542</v>
      </c>
      <c r="AV28" s="1043"/>
      <c r="AW28" s="1043"/>
      <c r="AX28" s="1043"/>
      <c r="AY28" s="1043"/>
      <c r="AZ28" s="1044" t="s">
        <v>542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323</v>
      </c>
      <c r="R29" s="1039"/>
      <c r="S29" s="1039"/>
      <c r="T29" s="1039"/>
      <c r="U29" s="1039"/>
      <c r="V29" s="1039">
        <v>288</v>
      </c>
      <c r="W29" s="1039"/>
      <c r="X29" s="1039"/>
      <c r="Y29" s="1039"/>
      <c r="Z29" s="1039"/>
      <c r="AA29" s="1039">
        <v>34</v>
      </c>
      <c r="AB29" s="1039"/>
      <c r="AC29" s="1039"/>
      <c r="AD29" s="1039"/>
      <c r="AE29" s="1040"/>
      <c r="AF29" s="1035">
        <v>34</v>
      </c>
      <c r="AG29" s="1036"/>
      <c r="AH29" s="1036"/>
      <c r="AI29" s="1036"/>
      <c r="AJ29" s="1037"/>
      <c r="AK29" s="980">
        <v>46</v>
      </c>
      <c r="AL29" s="971"/>
      <c r="AM29" s="971"/>
      <c r="AN29" s="971"/>
      <c r="AO29" s="971"/>
      <c r="AP29" s="971" t="s">
        <v>542</v>
      </c>
      <c r="AQ29" s="971"/>
      <c r="AR29" s="971"/>
      <c r="AS29" s="971"/>
      <c r="AT29" s="971"/>
      <c r="AU29" s="971" t="s">
        <v>542</v>
      </c>
      <c r="AV29" s="971"/>
      <c r="AW29" s="971"/>
      <c r="AX29" s="971"/>
      <c r="AY29" s="971"/>
      <c r="AZ29" s="1041" t="s">
        <v>542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72</v>
      </c>
      <c r="R30" s="1039"/>
      <c r="S30" s="1039"/>
      <c r="T30" s="1039"/>
      <c r="U30" s="1039"/>
      <c r="V30" s="1039">
        <v>71</v>
      </c>
      <c r="W30" s="1039"/>
      <c r="X30" s="1039"/>
      <c r="Y30" s="1039"/>
      <c r="Z30" s="1039"/>
      <c r="AA30" s="1039" t="s">
        <v>562</v>
      </c>
      <c r="AB30" s="1039"/>
      <c r="AC30" s="1039"/>
      <c r="AD30" s="1039"/>
      <c r="AE30" s="1040"/>
      <c r="AF30" s="1035" t="s">
        <v>562</v>
      </c>
      <c r="AG30" s="1036"/>
      <c r="AH30" s="1036"/>
      <c r="AI30" s="1036"/>
      <c r="AJ30" s="1037"/>
      <c r="AK30" s="980">
        <v>42</v>
      </c>
      <c r="AL30" s="971"/>
      <c r="AM30" s="971"/>
      <c r="AN30" s="971"/>
      <c r="AO30" s="971"/>
      <c r="AP30" s="971" t="s">
        <v>542</v>
      </c>
      <c r="AQ30" s="971"/>
      <c r="AR30" s="971"/>
      <c r="AS30" s="971"/>
      <c r="AT30" s="971"/>
      <c r="AU30" s="971" t="s">
        <v>542</v>
      </c>
      <c r="AV30" s="971"/>
      <c r="AW30" s="971"/>
      <c r="AX30" s="971"/>
      <c r="AY30" s="971"/>
      <c r="AZ30" s="1041" t="s">
        <v>542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85</v>
      </c>
      <c r="R31" s="1039"/>
      <c r="S31" s="1039"/>
      <c r="T31" s="1039"/>
      <c r="U31" s="1039"/>
      <c r="V31" s="1039">
        <v>56</v>
      </c>
      <c r="W31" s="1039"/>
      <c r="X31" s="1039"/>
      <c r="Y31" s="1039"/>
      <c r="Z31" s="1039"/>
      <c r="AA31" s="1039">
        <v>29</v>
      </c>
      <c r="AB31" s="1039"/>
      <c r="AC31" s="1039"/>
      <c r="AD31" s="1039"/>
      <c r="AE31" s="1040"/>
      <c r="AF31" s="1035">
        <v>29</v>
      </c>
      <c r="AG31" s="1036"/>
      <c r="AH31" s="1036"/>
      <c r="AI31" s="1036"/>
      <c r="AJ31" s="1037"/>
      <c r="AK31" s="980">
        <v>35</v>
      </c>
      <c r="AL31" s="971"/>
      <c r="AM31" s="971"/>
      <c r="AN31" s="971"/>
      <c r="AO31" s="971"/>
      <c r="AP31" s="971">
        <v>78</v>
      </c>
      <c r="AQ31" s="971"/>
      <c r="AR31" s="971"/>
      <c r="AS31" s="971"/>
      <c r="AT31" s="971"/>
      <c r="AU31" s="971">
        <v>81</v>
      </c>
      <c r="AV31" s="971"/>
      <c r="AW31" s="971"/>
      <c r="AX31" s="971"/>
      <c r="AY31" s="971"/>
      <c r="AZ31" s="1041" t="s">
        <v>542</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104</v>
      </c>
      <c r="AG63" s="959"/>
      <c r="AH63" s="959"/>
      <c r="AI63" s="959"/>
      <c r="AJ63" s="1022"/>
      <c r="AK63" s="1023"/>
      <c r="AL63" s="963"/>
      <c r="AM63" s="963"/>
      <c r="AN63" s="963"/>
      <c r="AO63" s="963"/>
      <c r="AP63" s="959">
        <v>78</v>
      </c>
      <c r="AQ63" s="959"/>
      <c r="AR63" s="959"/>
      <c r="AS63" s="959"/>
      <c r="AT63" s="959"/>
      <c r="AU63" s="959">
        <v>81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395</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396</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543</v>
      </c>
      <c r="C68" s="986"/>
      <c r="D68" s="986"/>
      <c r="E68" s="986"/>
      <c r="F68" s="986"/>
      <c r="G68" s="986"/>
      <c r="H68" s="986"/>
      <c r="I68" s="986"/>
      <c r="J68" s="986"/>
      <c r="K68" s="986"/>
      <c r="L68" s="986"/>
      <c r="M68" s="986"/>
      <c r="N68" s="986"/>
      <c r="O68" s="986"/>
      <c r="P68" s="987"/>
      <c r="Q68" s="988">
        <v>8739</v>
      </c>
      <c r="R68" s="982"/>
      <c r="S68" s="982"/>
      <c r="T68" s="982"/>
      <c r="U68" s="982"/>
      <c r="V68" s="982">
        <v>8996</v>
      </c>
      <c r="W68" s="982"/>
      <c r="X68" s="982"/>
      <c r="Y68" s="982"/>
      <c r="Z68" s="982"/>
      <c r="AA68" s="982">
        <v>-257</v>
      </c>
      <c r="AB68" s="982"/>
      <c r="AC68" s="982"/>
      <c r="AD68" s="982"/>
      <c r="AE68" s="982"/>
      <c r="AF68" s="982">
        <v>2019</v>
      </c>
      <c r="AG68" s="982"/>
      <c r="AH68" s="982"/>
      <c r="AI68" s="982"/>
      <c r="AJ68" s="982"/>
      <c r="AK68" s="982" t="s">
        <v>542</v>
      </c>
      <c r="AL68" s="982"/>
      <c r="AM68" s="982"/>
      <c r="AN68" s="982"/>
      <c r="AO68" s="982"/>
      <c r="AP68" s="982">
        <v>3101</v>
      </c>
      <c r="AQ68" s="982"/>
      <c r="AR68" s="982"/>
      <c r="AS68" s="982"/>
      <c r="AT68" s="982"/>
      <c r="AU68" s="982">
        <v>18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v>449</v>
      </c>
      <c r="R69" s="971"/>
      <c r="S69" s="971"/>
      <c r="T69" s="971"/>
      <c r="U69" s="971"/>
      <c r="V69" s="971">
        <v>451</v>
      </c>
      <c r="W69" s="971"/>
      <c r="X69" s="971"/>
      <c r="Y69" s="971"/>
      <c r="Z69" s="971"/>
      <c r="AA69" s="971">
        <v>-2</v>
      </c>
      <c r="AB69" s="971"/>
      <c r="AC69" s="971"/>
      <c r="AD69" s="971"/>
      <c r="AE69" s="971"/>
      <c r="AF69" s="971">
        <v>152</v>
      </c>
      <c r="AG69" s="971"/>
      <c r="AH69" s="971"/>
      <c r="AI69" s="971"/>
      <c r="AJ69" s="971"/>
      <c r="AK69" s="971" t="s">
        <v>542</v>
      </c>
      <c r="AL69" s="971"/>
      <c r="AM69" s="971"/>
      <c r="AN69" s="971"/>
      <c r="AO69" s="971"/>
      <c r="AP69" s="971">
        <v>575</v>
      </c>
      <c r="AQ69" s="971"/>
      <c r="AR69" s="971"/>
      <c r="AS69" s="971"/>
      <c r="AT69" s="971"/>
      <c r="AU69" s="971">
        <v>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v>3963</v>
      </c>
      <c r="R70" s="971"/>
      <c r="S70" s="971"/>
      <c r="T70" s="971"/>
      <c r="U70" s="971"/>
      <c r="V70" s="971">
        <v>3588</v>
      </c>
      <c r="W70" s="971"/>
      <c r="X70" s="971"/>
      <c r="Y70" s="971"/>
      <c r="Z70" s="971"/>
      <c r="AA70" s="971">
        <v>375</v>
      </c>
      <c r="AB70" s="971"/>
      <c r="AC70" s="971"/>
      <c r="AD70" s="971"/>
      <c r="AE70" s="971"/>
      <c r="AF70" s="971">
        <v>375</v>
      </c>
      <c r="AG70" s="971"/>
      <c r="AH70" s="971"/>
      <c r="AI70" s="971"/>
      <c r="AJ70" s="971"/>
      <c r="AK70" s="971">
        <v>22</v>
      </c>
      <c r="AL70" s="971"/>
      <c r="AM70" s="971"/>
      <c r="AN70" s="971"/>
      <c r="AO70" s="971"/>
      <c r="AP70" s="971" t="s">
        <v>542</v>
      </c>
      <c r="AQ70" s="971"/>
      <c r="AR70" s="971"/>
      <c r="AS70" s="971"/>
      <c r="AT70" s="971"/>
      <c r="AU70" s="971" t="s">
        <v>542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v>3</v>
      </c>
      <c r="R71" s="971"/>
      <c r="S71" s="971"/>
      <c r="T71" s="971"/>
      <c r="U71" s="971"/>
      <c r="V71" s="971">
        <v>1</v>
      </c>
      <c r="W71" s="971"/>
      <c r="X71" s="971"/>
      <c r="Y71" s="971"/>
      <c r="Z71" s="971"/>
      <c r="AA71" s="971">
        <v>2</v>
      </c>
      <c r="AB71" s="971"/>
      <c r="AC71" s="971"/>
      <c r="AD71" s="971"/>
      <c r="AE71" s="971"/>
      <c r="AF71" s="971">
        <v>2</v>
      </c>
      <c r="AG71" s="971"/>
      <c r="AH71" s="971"/>
      <c r="AI71" s="971"/>
      <c r="AJ71" s="971"/>
      <c r="AK71" s="971" t="s">
        <v>542</v>
      </c>
      <c r="AL71" s="971"/>
      <c r="AM71" s="971"/>
      <c r="AN71" s="971"/>
      <c r="AO71" s="971"/>
      <c r="AP71" s="971" t="s">
        <v>542</v>
      </c>
      <c r="AQ71" s="971"/>
      <c r="AR71" s="971"/>
      <c r="AS71" s="971"/>
      <c r="AT71" s="971"/>
      <c r="AU71" s="971" t="s">
        <v>542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v>3258</v>
      </c>
      <c r="R72" s="971"/>
      <c r="S72" s="971"/>
      <c r="T72" s="971"/>
      <c r="U72" s="971"/>
      <c r="V72" s="971">
        <v>3202</v>
      </c>
      <c r="W72" s="971"/>
      <c r="X72" s="971"/>
      <c r="Y72" s="971"/>
      <c r="Z72" s="971"/>
      <c r="AA72" s="971">
        <v>56</v>
      </c>
      <c r="AB72" s="971"/>
      <c r="AC72" s="971"/>
      <c r="AD72" s="971"/>
      <c r="AE72" s="971"/>
      <c r="AF72" s="971">
        <v>49</v>
      </c>
      <c r="AG72" s="971"/>
      <c r="AH72" s="971"/>
      <c r="AI72" s="971"/>
      <c r="AJ72" s="971"/>
      <c r="AK72" s="971">
        <v>34</v>
      </c>
      <c r="AL72" s="971"/>
      <c r="AM72" s="971"/>
      <c r="AN72" s="971"/>
      <c r="AO72" s="971"/>
      <c r="AP72" s="971">
        <v>2217</v>
      </c>
      <c r="AQ72" s="971"/>
      <c r="AR72" s="971"/>
      <c r="AS72" s="971"/>
      <c r="AT72" s="971"/>
      <c r="AU72" s="971">
        <v>-18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294</v>
      </c>
      <c r="R73" s="971"/>
      <c r="S73" s="971"/>
      <c r="T73" s="971"/>
      <c r="U73" s="971"/>
      <c r="V73" s="971">
        <v>279</v>
      </c>
      <c r="W73" s="971"/>
      <c r="X73" s="971"/>
      <c r="Y73" s="971"/>
      <c r="Z73" s="971"/>
      <c r="AA73" s="971">
        <v>14</v>
      </c>
      <c r="AB73" s="971"/>
      <c r="AC73" s="971"/>
      <c r="AD73" s="971"/>
      <c r="AE73" s="971"/>
      <c r="AF73" s="971">
        <v>14</v>
      </c>
      <c r="AG73" s="971"/>
      <c r="AH73" s="971"/>
      <c r="AI73" s="971"/>
      <c r="AJ73" s="971"/>
      <c r="AK73" s="971" t="s">
        <v>542</v>
      </c>
      <c r="AL73" s="971"/>
      <c r="AM73" s="971"/>
      <c r="AN73" s="971"/>
      <c r="AO73" s="971"/>
      <c r="AP73" s="971" t="s">
        <v>542</v>
      </c>
      <c r="AQ73" s="971"/>
      <c r="AR73" s="971"/>
      <c r="AS73" s="971"/>
      <c r="AT73" s="971"/>
      <c r="AU73" s="971" t="s">
        <v>542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548</v>
      </c>
      <c r="C74" s="975"/>
      <c r="D74" s="975"/>
      <c r="E74" s="975"/>
      <c r="F74" s="975"/>
      <c r="G74" s="975"/>
      <c r="H74" s="975"/>
      <c r="I74" s="975"/>
      <c r="J74" s="975"/>
      <c r="K74" s="975"/>
      <c r="L74" s="975"/>
      <c r="M74" s="975"/>
      <c r="N74" s="975"/>
      <c r="O74" s="975"/>
      <c r="P74" s="976"/>
      <c r="Q74" s="977">
        <v>93</v>
      </c>
      <c r="R74" s="971"/>
      <c r="S74" s="971"/>
      <c r="T74" s="971"/>
      <c r="U74" s="971"/>
      <c r="V74" s="971">
        <v>91</v>
      </c>
      <c r="W74" s="971"/>
      <c r="X74" s="971"/>
      <c r="Y74" s="971"/>
      <c r="Z74" s="971"/>
      <c r="AA74" s="971">
        <v>2</v>
      </c>
      <c r="AB74" s="971"/>
      <c r="AC74" s="971"/>
      <c r="AD74" s="971"/>
      <c r="AE74" s="971"/>
      <c r="AF74" s="971">
        <v>2</v>
      </c>
      <c r="AG74" s="971"/>
      <c r="AH74" s="971"/>
      <c r="AI74" s="971"/>
      <c r="AJ74" s="971"/>
      <c r="AK74" s="971" t="s">
        <v>542</v>
      </c>
      <c r="AL74" s="971"/>
      <c r="AM74" s="971"/>
      <c r="AN74" s="971"/>
      <c r="AO74" s="971"/>
      <c r="AP74" s="971" t="s">
        <v>542</v>
      </c>
      <c r="AQ74" s="971"/>
      <c r="AR74" s="971"/>
      <c r="AS74" s="971"/>
      <c r="AT74" s="971"/>
      <c r="AU74" s="971" t="s">
        <v>542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549</v>
      </c>
      <c r="C75" s="975"/>
      <c r="D75" s="975"/>
      <c r="E75" s="975"/>
      <c r="F75" s="975"/>
      <c r="G75" s="975"/>
      <c r="H75" s="975"/>
      <c r="I75" s="975"/>
      <c r="J75" s="975"/>
      <c r="K75" s="975"/>
      <c r="L75" s="975"/>
      <c r="M75" s="975"/>
      <c r="N75" s="975"/>
      <c r="O75" s="975"/>
      <c r="P75" s="976"/>
      <c r="Q75" s="978">
        <v>52</v>
      </c>
      <c r="R75" s="979"/>
      <c r="S75" s="979"/>
      <c r="T75" s="979"/>
      <c r="U75" s="980"/>
      <c r="V75" s="981">
        <v>50</v>
      </c>
      <c r="W75" s="979"/>
      <c r="X75" s="979"/>
      <c r="Y75" s="979"/>
      <c r="Z75" s="980"/>
      <c r="AA75" s="981">
        <v>2</v>
      </c>
      <c r="AB75" s="979"/>
      <c r="AC75" s="979"/>
      <c r="AD75" s="979"/>
      <c r="AE75" s="980"/>
      <c r="AF75" s="981">
        <v>2</v>
      </c>
      <c r="AG75" s="979"/>
      <c r="AH75" s="979"/>
      <c r="AI75" s="979"/>
      <c r="AJ75" s="980"/>
      <c r="AK75" s="981">
        <v>46</v>
      </c>
      <c r="AL75" s="979"/>
      <c r="AM75" s="979"/>
      <c r="AN75" s="979"/>
      <c r="AO75" s="980"/>
      <c r="AP75" s="981" t="s">
        <v>542</v>
      </c>
      <c r="AQ75" s="979"/>
      <c r="AR75" s="979"/>
      <c r="AS75" s="979"/>
      <c r="AT75" s="980"/>
      <c r="AU75" s="981" t="s">
        <v>542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550</v>
      </c>
      <c r="C76" s="975"/>
      <c r="D76" s="975"/>
      <c r="E76" s="975"/>
      <c r="F76" s="975"/>
      <c r="G76" s="975"/>
      <c r="H76" s="975"/>
      <c r="I76" s="975"/>
      <c r="J76" s="975"/>
      <c r="K76" s="975"/>
      <c r="L76" s="975"/>
      <c r="M76" s="975"/>
      <c r="N76" s="975"/>
      <c r="O76" s="975"/>
      <c r="P76" s="976"/>
      <c r="Q76" s="978">
        <v>780</v>
      </c>
      <c r="R76" s="979"/>
      <c r="S76" s="979"/>
      <c r="T76" s="979"/>
      <c r="U76" s="980"/>
      <c r="V76" s="981">
        <v>124</v>
      </c>
      <c r="W76" s="979"/>
      <c r="X76" s="979"/>
      <c r="Y76" s="979"/>
      <c r="Z76" s="980"/>
      <c r="AA76" s="981">
        <v>656</v>
      </c>
      <c r="AB76" s="979"/>
      <c r="AC76" s="979"/>
      <c r="AD76" s="979"/>
      <c r="AE76" s="980"/>
      <c r="AF76" s="981">
        <v>656</v>
      </c>
      <c r="AG76" s="979"/>
      <c r="AH76" s="979"/>
      <c r="AI76" s="979"/>
      <c r="AJ76" s="980"/>
      <c r="AK76" s="981">
        <v>45</v>
      </c>
      <c r="AL76" s="979"/>
      <c r="AM76" s="979"/>
      <c r="AN76" s="979"/>
      <c r="AO76" s="980"/>
      <c r="AP76" s="981" t="s">
        <v>542</v>
      </c>
      <c r="AQ76" s="979"/>
      <c r="AR76" s="979"/>
      <c r="AS76" s="979"/>
      <c r="AT76" s="980"/>
      <c r="AU76" s="981" t="s">
        <v>542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551</v>
      </c>
      <c r="C77" s="975"/>
      <c r="D77" s="975"/>
      <c r="E77" s="975"/>
      <c r="F77" s="975"/>
      <c r="G77" s="975"/>
      <c r="H77" s="975"/>
      <c r="I77" s="975"/>
      <c r="J77" s="975"/>
      <c r="K77" s="975"/>
      <c r="L77" s="975"/>
      <c r="M77" s="975"/>
      <c r="N77" s="975"/>
      <c r="O77" s="975"/>
      <c r="P77" s="976"/>
      <c r="Q77" s="978">
        <v>1111</v>
      </c>
      <c r="R77" s="979"/>
      <c r="S77" s="979"/>
      <c r="T77" s="979"/>
      <c r="U77" s="980"/>
      <c r="V77" s="981">
        <v>1018</v>
      </c>
      <c r="W77" s="979"/>
      <c r="X77" s="979"/>
      <c r="Y77" s="979"/>
      <c r="Z77" s="980"/>
      <c r="AA77" s="981">
        <v>93</v>
      </c>
      <c r="AB77" s="979"/>
      <c r="AC77" s="979"/>
      <c r="AD77" s="979"/>
      <c r="AE77" s="980"/>
      <c r="AF77" s="981">
        <v>93</v>
      </c>
      <c r="AG77" s="979"/>
      <c r="AH77" s="979"/>
      <c r="AI77" s="979"/>
      <c r="AJ77" s="980"/>
      <c r="AK77" s="981">
        <v>34</v>
      </c>
      <c r="AL77" s="979"/>
      <c r="AM77" s="979"/>
      <c r="AN77" s="979"/>
      <c r="AO77" s="980"/>
      <c r="AP77" s="981" t="s">
        <v>542</v>
      </c>
      <c r="AQ77" s="979"/>
      <c r="AR77" s="979"/>
      <c r="AS77" s="979"/>
      <c r="AT77" s="980"/>
      <c r="AU77" s="981" t="s">
        <v>542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552</v>
      </c>
      <c r="C78" s="975"/>
      <c r="D78" s="975"/>
      <c r="E78" s="975"/>
      <c r="F78" s="975"/>
      <c r="G78" s="975"/>
      <c r="H78" s="975"/>
      <c r="I78" s="975"/>
      <c r="J78" s="975"/>
      <c r="K78" s="975"/>
      <c r="L78" s="975"/>
      <c r="M78" s="975"/>
      <c r="N78" s="975"/>
      <c r="O78" s="975"/>
      <c r="P78" s="976"/>
      <c r="Q78" s="977">
        <v>416492</v>
      </c>
      <c r="R78" s="971"/>
      <c r="S78" s="971"/>
      <c r="T78" s="971"/>
      <c r="U78" s="971"/>
      <c r="V78" s="971">
        <v>405939</v>
      </c>
      <c r="W78" s="971"/>
      <c r="X78" s="971"/>
      <c r="Y78" s="971"/>
      <c r="Z78" s="971"/>
      <c r="AA78" s="971">
        <v>10552</v>
      </c>
      <c r="AB78" s="971"/>
      <c r="AC78" s="971"/>
      <c r="AD78" s="971"/>
      <c r="AE78" s="971"/>
      <c r="AF78" s="971">
        <v>10552</v>
      </c>
      <c r="AG78" s="971"/>
      <c r="AH78" s="971"/>
      <c r="AI78" s="971"/>
      <c r="AJ78" s="971"/>
      <c r="AK78" s="971">
        <v>2584</v>
      </c>
      <c r="AL78" s="971"/>
      <c r="AM78" s="971"/>
      <c r="AN78" s="971"/>
      <c r="AO78" s="971"/>
      <c r="AP78" s="971" t="s">
        <v>542</v>
      </c>
      <c r="AQ78" s="971"/>
      <c r="AR78" s="971"/>
      <c r="AS78" s="971"/>
      <c r="AT78" s="971"/>
      <c r="AU78" s="971" t="s">
        <v>542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553</v>
      </c>
      <c r="C79" s="975"/>
      <c r="D79" s="975"/>
      <c r="E79" s="975"/>
      <c r="F79" s="975"/>
      <c r="G79" s="975"/>
      <c r="H79" s="975"/>
      <c r="I79" s="975"/>
      <c r="J79" s="975"/>
      <c r="K79" s="975"/>
      <c r="L79" s="975"/>
      <c r="M79" s="975"/>
      <c r="N79" s="975"/>
      <c r="O79" s="975"/>
      <c r="P79" s="976"/>
      <c r="Q79" s="977">
        <v>755</v>
      </c>
      <c r="R79" s="971"/>
      <c r="S79" s="971"/>
      <c r="T79" s="971"/>
      <c r="U79" s="971"/>
      <c r="V79" s="971">
        <v>736</v>
      </c>
      <c r="W79" s="971"/>
      <c r="X79" s="971"/>
      <c r="Y79" s="971"/>
      <c r="Z79" s="971"/>
      <c r="AA79" s="971">
        <v>19</v>
      </c>
      <c r="AB79" s="971"/>
      <c r="AC79" s="971"/>
      <c r="AD79" s="971"/>
      <c r="AE79" s="971"/>
      <c r="AF79" s="971">
        <v>19</v>
      </c>
      <c r="AG79" s="971"/>
      <c r="AH79" s="971"/>
      <c r="AI79" s="971"/>
      <c r="AJ79" s="971"/>
      <c r="AK79" s="971">
        <v>3</v>
      </c>
      <c r="AL79" s="971"/>
      <c r="AM79" s="971"/>
      <c r="AN79" s="971"/>
      <c r="AO79" s="971"/>
      <c r="AP79" s="971">
        <v>69</v>
      </c>
      <c r="AQ79" s="971"/>
      <c r="AR79" s="971"/>
      <c r="AS79" s="971"/>
      <c r="AT79" s="971"/>
      <c r="AU79" s="971">
        <v>23</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554</v>
      </c>
      <c r="C80" s="975"/>
      <c r="D80" s="975"/>
      <c r="E80" s="975"/>
      <c r="F80" s="975"/>
      <c r="G80" s="975"/>
      <c r="H80" s="975"/>
      <c r="I80" s="975"/>
      <c r="J80" s="975"/>
      <c r="K80" s="975"/>
      <c r="L80" s="975"/>
      <c r="M80" s="975"/>
      <c r="N80" s="975"/>
      <c r="O80" s="975"/>
      <c r="P80" s="976"/>
      <c r="Q80" s="977">
        <v>2453</v>
      </c>
      <c r="R80" s="971"/>
      <c r="S80" s="971"/>
      <c r="T80" s="971"/>
      <c r="U80" s="971"/>
      <c r="V80" s="971">
        <v>2452</v>
      </c>
      <c r="W80" s="971"/>
      <c r="X80" s="971"/>
      <c r="Y80" s="971"/>
      <c r="Z80" s="971"/>
      <c r="AA80" s="971">
        <v>1</v>
      </c>
      <c r="AB80" s="971"/>
      <c r="AC80" s="971"/>
      <c r="AD80" s="971"/>
      <c r="AE80" s="971"/>
      <c r="AF80" s="971">
        <v>1</v>
      </c>
      <c r="AG80" s="971"/>
      <c r="AH80" s="971"/>
      <c r="AI80" s="971"/>
      <c r="AJ80" s="971"/>
      <c r="AK80" s="971" t="s">
        <v>542</v>
      </c>
      <c r="AL80" s="971"/>
      <c r="AM80" s="971"/>
      <c r="AN80" s="971"/>
      <c r="AO80" s="971"/>
      <c r="AP80" s="971" t="s">
        <v>542</v>
      </c>
      <c r="AQ80" s="971"/>
      <c r="AR80" s="971"/>
      <c r="AS80" s="971"/>
      <c r="AT80" s="971"/>
      <c r="AU80" s="971" t="s">
        <v>542</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14340</v>
      </c>
      <c r="AG88" s="959"/>
      <c r="AH88" s="959"/>
      <c r="AI88" s="959"/>
      <c r="AJ88" s="959"/>
      <c r="AK88" s="963"/>
      <c r="AL88" s="963"/>
      <c r="AM88" s="963"/>
      <c r="AN88" s="963"/>
      <c r="AO88" s="963"/>
      <c r="AP88" s="959">
        <v>6459</v>
      </c>
      <c r="AQ88" s="959"/>
      <c r="AR88" s="959"/>
      <c r="AS88" s="959"/>
      <c r="AT88" s="959"/>
      <c r="AU88" s="959">
        <v>37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IF(SUM(CR7:CV88)=0,"-",SUM(CR7:CV88))</f>
        <v>1</v>
      </c>
      <c r="CS102" s="953"/>
      <c r="CT102" s="953"/>
      <c r="CU102" s="953"/>
      <c r="CV102" s="954"/>
      <c r="CW102" s="952" t="str">
        <f t="shared" ref="CW102" si="0">IF(SUM(CW7:DA88)=0,"-",SUM(CW7:DA88))</f>
        <v>-</v>
      </c>
      <c r="CX102" s="953"/>
      <c r="CY102" s="953"/>
      <c r="CZ102" s="953"/>
      <c r="DA102" s="954"/>
      <c r="DB102" s="952" t="str">
        <f t="shared" ref="DB102" si="1">IF(SUM(DB7:DF88)=0,"-",SUM(DB7:DF88))</f>
        <v>-</v>
      </c>
      <c r="DC102" s="953"/>
      <c r="DD102" s="953"/>
      <c r="DE102" s="953"/>
      <c r="DF102" s="954"/>
      <c r="DG102" s="952" t="str">
        <f t="shared" ref="DG102" si="2">IF(SUM(DG7:DK88)=0,"-",SUM(DG7:DK88))</f>
        <v>-</v>
      </c>
      <c r="DH102" s="953"/>
      <c r="DI102" s="953"/>
      <c r="DJ102" s="953"/>
      <c r="DK102" s="954"/>
      <c r="DL102" s="952" t="str">
        <f t="shared" ref="DL102" si="3">IF(SUM(DL7:DP88)=0,"-",SUM(DL7:DP88))</f>
        <v>-</v>
      </c>
      <c r="DM102" s="953"/>
      <c r="DN102" s="953"/>
      <c r="DO102" s="953"/>
      <c r="DP102" s="954"/>
      <c r="DQ102" s="952" t="str">
        <f t="shared" ref="DQ102" si="4">IF(SUM(DQ7:DU88)=0,"-",SUM(DQ7:DU88))</f>
        <v>-</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293</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293</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293</v>
      </c>
      <c r="DR109" s="896"/>
      <c r="DS109" s="896"/>
      <c r="DT109" s="896"/>
      <c r="DU109" s="897"/>
      <c r="DV109" s="898" t="s">
        <v>408</v>
      </c>
      <c r="DW109" s="896"/>
      <c r="DX109" s="896"/>
      <c r="DY109" s="896"/>
      <c r="DZ109" s="929"/>
    </row>
    <row r="110" spans="1:131" s="230" customFormat="1" ht="26.25" customHeight="1" x14ac:dyDescent="0.15">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133166</v>
      </c>
      <c r="AB110" s="889"/>
      <c r="AC110" s="889"/>
      <c r="AD110" s="889"/>
      <c r="AE110" s="890"/>
      <c r="AF110" s="891">
        <v>141049</v>
      </c>
      <c r="AG110" s="889"/>
      <c r="AH110" s="889"/>
      <c r="AI110" s="889"/>
      <c r="AJ110" s="890"/>
      <c r="AK110" s="891">
        <v>136979</v>
      </c>
      <c r="AL110" s="889"/>
      <c r="AM110" s="889"/>
      <c r="AN110" s="889"/>
      <c r="AO110" s="890"/>
      <c r="AP110" s="892">
        <v>15.7</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1584032</v>
      </c>
      <c r="BR110" s="842"/>
      <c r="BS110" s="842"/>
      <c r="BT110" s="842"/>
      <c r="BU110" s="842"/>
      <c r="BV110" s="842">
        <v>1491227</v>
      </c>
      <c r="BW110" s="842"/>
      <c r="BX110" s="842"/>
      <c r="BY110" s="842"/>
      <c r="BZ110" s="842"/>
      <c r="CA110" s="842">
        <v>1477592</v>
      </c>
      <c r="CB110" s="842"/>
      <c r="CC110" s="842"/>
      <c r="CD110" s="842"/>
      <c r="CE110" s="842"/>
      <c r="CF110" s="866">
        <v>169.4</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102105</v>
      </c>
      <c r="BR112" s="817"/>
      <c r="BS112" s="817"/>
      <c r="BT112" s="817"/>
      <c r="BU112" s="817"/>
      <c r="BV112" s="817">
        <v>89296</v>
      </c>
      <c r="BW112" s="817"/>
      <c r="BX112" s="817"/>
      <c r="BY112" s="817"/>
      <c r="BZ112" s="817"/>
      <c r="CA112" s="817">
        <v>80597</v>
      </c>
      <c r="CB112" s="817"/>
      <c r="CC112" s="817"/>
      <c r="CD112" s="817"/>
      <c r="CE112" s="817"/>
      <c r="CF112" s="875">
        <v>9.1999999999999993</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14260</v>
      </c>
      <c r="AB113" s="919"/>
      <c r="AC113" s="919"/>
      <c r="AD113" s="919"/>
      <c r="AE113" s="920"/>
      <c r="AF113" s="921">
        <v>12987</v>
      </c>
      <c r="AG113" s="919"/>
      <c r="AH113" s="919"/>
      <c r="AI113" s="919"/>
      <c r="AJ113" s="920"/>
      <c r="AK113" s="921">
        <v>13056</v>
      </c>
      <c r="AL113" s="919"/>
      <c r="AM113" s="919"/>
      <c r="AN113" s="919"/>
      <c r="AO113" s="920"/>
      <c r="AP113" s="922">
        <v>1.5</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60466</v>
      </c>
      <c r="BR113" s="817"/>
      <c r="BS113" s="817"/>
      <c r="BT113" s="817"/>
      <c r="BU113" s="817"/>
      <c r="BV113" s="817">
        <v>47934</v>
      </c>
      <c r="BW113" s="817"/>
      <c r="BX113" s="817"/>
      <c r="BY113" s="817"/>
      <c r="BZ113" s="817"/>
      <c r="CA113" s="817">
        <v>37349</v>
      </c>
      <c r="CB113" s="817"/>
      <c r="CC113" s="817"/>
      <c r="CD113" s="817"/>
      <c r="CE113" s="817"/>
      <c r="CF113" s="875">
        <v>4.3</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14973</v>
      </c>
      <c r="AB114" s="780"/>
      <c r="AC114" s="780"/>
      <c r="AD114" s="780"/>
      <c r="AE114" s="781"/>
      <c r="AF114" s="782">
        <v>15043</v>
      </c>
      <c r="AG114" s="780"/>
      <c r="AH114" s="780"/>
      <c r="AI114" s="780"/>
      <c r="AJ114" s="781"/>
      <c r="AK114" s="782">
        <v>14499</v>
      </c>
      <c r="AL114" s="780"/>
      <c r="AM114" s="780"/>
      <c r="AN114" s="780"/>
      <c r="AO114" s="781"/>
      <c r="AP114" s="824">
        <v>1.7</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225393</v>
      </c>
      <c r="BR114" s="817"/>
      <c r="BS114" s="817"/>
      <c r="BT114" s="817"/>
      <c r="BU114" s="817"/>
      <c r="BV114" s="817">
        <v>235022</v>
      </c>
      <c r="BW114" s="817"/>
      <c r="BX114" s="817"/>
      <c r="BY114" s="817"/>
      <c r="BZ114" s="817"/>
      <c r="CA114" s="817">
        <v>326148</v>
      </c>
      <c r="CB114" s="817"/>
      <c r="CC114" s="817"/>
      <c r="CD114" s="817"/>
      <c r="CE114" s="817"/>
      <c r="CF114" s="875">
        <v>37.4</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162399</v>
      </c>
      <c r="AB117" s="903"/>
      <c r="AC117" s="903"/>
      <c r="AD117" s="903"/>
      <c r="AE117" s="904"/>
      <c r="AF117" s="905">
        <v>169079</v>
      </c>
      <c r="AG117" s="903"/>
      <c r="AH117" s="903"/>
      <c r="AI117" s="903"/>
      <c r="AJ117" s="904"/>
      <c r="AK117" s="905">
        <v>164534</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293</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438</v>
      </c>
      <c r="BP119" s="878"/>
      <c r="BQ119" s="879">
        <v>1971996</v>
      </c>
      <c r="BR119" s="845"/>
      <c r="BS119" s="845"/>
      <c r="BT119" s="845"/>
      <c r="BU119" s="845"/>
      <c r="BV119" s="845">
        <v>1863479</v>
      </c>
      <c r="BW119" s="845"/>
      <c r="BX119" s="845"/>
      <c r="BY119" s="845"/>
      <c r="BZ119" s="845"/>
      <c r="CA119" s="845">
        <v>1921686</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746010</v>
      </c>
      <c r="BR120" s="842"/>
      <c r="BS120" s="842"/>
      <c r="BT120" s="842"/>
      <c r="BU120" s="842"/>
      <c r="BV120" s="842">
        <v>866090</v>
      </c>
      <c r="BW120" s="842"/>
      <c r="BX120" s="842"/>
      <c r="BY120" s="842"/>
      <c r="BZ120" s="842"/>
      <c r="CA120" s="842">
        <v>903151</v>
      </c>
      <c r="CB120" s="842"/>
      <c r="CC120" s="842"/>
      <c r="CD120" s="842"/>
      <c r="CE120" s="842"/>
      <c r="CF120" s="866">
        <v>103.6</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102105</v>
      </c>
      <c r="DH120" s="842"/>
      <c r="DI120" s="842"/>
      <c r="DJ120" s="842"/>
      <c r="DK120" s="842"/>
      <c r="DL120" s="842">
        <v>89296</v>
      </c>
      <c r="DM120" s="842"/>
      <c r="DN120" s="842"/>
      <c r="DO120" s="842"/>
      <c r="DP120" s="842"/>
      <c r="DQ120" s="842">
        <v>80597</v>
      </c>
      <c r="DR120" s="842"/>
      <c r="DS120" s="842"/>
      <c r="DT120" s="842"/>
      <c r="DU120" s="842"/>
      <c r="DV120" s="843">
        <v>9.1999999999999993</v>
      </c>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444</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15">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1266234</v>
      </c>
      <c r="BR122" s="845"/>
      <c r="BS122" s="845"/>
      <c r="BT122" s="845"/>
      <c r="BU122" s="845"/>
      <c r="BV122" s="845">
        <v>1177474</v>
      </c>
      <c r="BW122" s="845"/>
      <c r="BX122" s="845"/>
      <c r="BY122" s="845"/>
      <c r="BZ122" s="845"/>
      <c r="CA122" s="845">
        <v>1118170</v>
      </c>
      <c r="CB122" s="845"/>
      <c r="CC122" s="845"/>
      <c r="CD122" s="845"/>
      <c r="CE122" s="845"/>
      <c r="CF122" s="846">
        <v>128.19999999999999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446</v>
      </c>
      <c r="BP123" s="878"/>
      <c r="BQ123" s="832">
        <v>2012244</v>
      </c>
      <c r="BR123" s="833"/>
      <c r="BS123" s="833"/>
      <c r="BT123" s="833"/>
      <c r="BU123" s="833"/>
      <c r="BV123" s="833">
        <v>2043564</v>
      </c>
      <c r="BW123" s="833"/>
      <c r="BX123" s="833"/>
      <c r="BY123" s="833"/>
      <c r="BZ123" s="833"/>
      <c r="CA123" s="833">
        <v>2021321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453</v>
      </c>
      <c r="AY127" s="812"/>
      <c r="AZ127" s="812"/>
      <c r="BA127" s="812"/>
      <c r="BB127" s="812"/>
      <c r="BC127" s="812"/>
      <c r="BD127" s="812"/>
      <c r="BE127" s="813"/>
      <c r="BF127" s="811" t="s">
        <v>454</v>
      </c>
      <c r="BG127" s="812"/>
      <c r="BH127" s="812"/>
      <c r="BI127" s="812"/>
      <c r="BJ127" s="812"/>
      <c r="BK127" s="812"/>
      <c r="BL127" s="813"/>
      <c r="BM127" s="811" t="s">
        <v>455</v>
      </c>
      <c r="BN127" s="812"/>
      <c r="BO127" s="812"/>
      <c r="BP127" s="812"/>
      <c r="BQ127" s="812"/>
      <c r="BR127" s="812"/>
      <c r="BS127" s="813"/>
      <c r="BT127" s="811" t="s">
        <v>456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459</v>
      </c>
      <c r="X128" s="798"/>
      <c r="Y128" s="798"/>
      <c r="Z128" s="799"/>
      <c r="AA128" s="800" t="s">
        <v>122</v>
      </c>
      <c r="AB128" s="801"/>
      <c r="AC128" s="801"/>
      <c r="AD128" s="801"/>
      <c r="AE128" s="802"/>
      <c r="AF128" s="803">
        <v>24</v>
      </c>
      <c r="AG128" s="801"/>
      <c r="AH128" s="801"/>
      <c r="AI128" s="801"/>
      <c r="AJ128" s="802"/>
      <c r="AK128" s="803">
        <v>24</v>
      </c>
      <c r="AL128" s="801"/>
      <c r="AM128" s="801"/>
      <c r="AN128" s="801"/>
      <c r="AO128" s="802"/>
      <c r="AP128" s="804"/>
      <c r="AQ128" s="805"/>
      <c r="AR128" s="805"/>
      <c r="AS128" s="805"/>
      <c r="AT128" s="806"/>
      <c r="AU128" s="232"/>
      <c r="AV128" s="232"/>
      <c r="AW128" s="232"/>
      <c r="AX128" s="807" t="s">
        <v>460</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1037116</v>
      </c>
      <c r="AB129" s="780"/>
      <c r="AC129" s="780"/>
      <c r="AD129" s="780"/>
      <c r="AE129" s="781"/>
      <c r="AF129" s="782">
        <v>995678</v>
      </c>
      <c r="AG129" s="780"/>
      <c r="AH129" s="780"/>
      <c r="AI129" s="780"/>
      <c r="AJ129" s="781"/>
      <c r="AK129" s="782">
        <v>978422</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113495</v>
      </c>
      <c r="AB130" s="780"/>
      <c r="AC130" s="780"/>
      <c r="AD130" s="780"/>
      <c r="AE130" s="781"/>
      <c r="AF130" s="782">
        <v>107437</v>
      </c>
      <c r="AG130" s="780"/>
      <c r="AH130" s="780"/>
      <c r="AI130" s="780"/>
      <c r="AJ130" s="781"/>
      <c r="AK130" s="782">
        <v>106278</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6.3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923621</v>
      </c>
      <c r="AB131" s="764"/>
      <c r="AC131" s="764"/>
      <c r="AD131" s="764"/>
      <c r="AE131" s="765"/>
      <c r="AF131" s="766">
        <v>888241</v>
      </c>
      <c r="AG131" s="764"/>
      <c r="AH131" s="764"/>
      <c r="AI131" s="764"/>
      <c r="AJ131" s="765"/>
      <c r="AK131" s="766">
        <v>872144</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5.2948124830000003</v>
      </c>
      <c r="AB132" s="745"/>
      <c r="AC132" s="745"/>
      <c r="AD132" s="745"/>
      <c r="AE132" s="746"/>
      <c r="AF132" s="747">
        <v>6.9370812649999998</v>
      </c>
      <c r="AG132" s="745"/>
      <c r="AH132" s="745"/>
      <c r="AI132" s="745"/>
      <c r="AJ132" s="746"/>
      <c r="AK132" s="747">
        <v>6.6768790469999999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5.0999999999999996</v>
      </c>
      <c r="AB133" s="724"/>
      <c r="AC133" s="724"/>
      <c r="AD133" s="724"/>
      <c r="AE133" s="725"/>
      <c r="AF133" s="723">
        <v>5.9</v>
      </c>
      <c r="AG133" s="724"/>
      <c r="AH133" s="724"/>
      <c r="AI133" s="724"/>
      <c r="AJ133" s="725"/>
      <c r="AK133" s="723">
        <v>6.3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MfeU1YFj4NbLj/WgVETpnnNwEVADAPI/+TVfHiCwuf8WD2prw6I0y2RcC5cL8nU93sOkb6VuOINnBiHg3/0MA==" saltValue="tHG//0WYCB97qgL2ehNL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fXeQFSfYgEUD/u/tW+SVIa9gEiOqh5up2QUnofmRGBcP2ysdi2U7to67mKQeO4nt0LKPO99spmuXjMFgSfteQ==" saltValue="/dXzPTGmT0JeSyWTMKLM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4m5cUg5oxPQoY+ToFP2YjKK2plcLB6HrbuEaCCMQ01nxDvZhk76vyRAv070ak0Iy10kX3/6wHtT8jUZs6lYQQ==" saltValue="p03vlTiYwSBCAKWZHUua0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414065</v>
      </c>
      <c r="AP9" s="281">
        <v>371026</v>
      </c>
      <c r="AQ9" s="282">
        <v>273733</v>
      </c>
      <c r="AR9" s="283">
        <v>35.5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72442</v>
      </c>
      <c r="AP10" s="284">
        <v>64912</v>
      </c>
      <c r="AQ10" s="285">
        <v>30345</v>
      </c>
      <c r="AR10" s="286">
        <v>113.9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v>2282</v>
      </c>
      <c r="AP11" s="284">
        <v>2045</v>
      </c>
      <c r="AQ11" s="285">
        <v>4149</v>
      </c>
      <c r="AR11" s="286">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483</v>
      </c>
      <c r="AL12" s="1131"/>
      <c r="AM12" s="1131"/>
      <c r="AN12" s="1132"/>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16795</v>
      </c>
      <c r="AP13" s="284">
        <v>15049</v>
      </c>
      <c r="AQ13" s="285">
        <v>9494</v>
      </c>
      <c r="AR13" s="286">
        <v>58.5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8522</v>
      </c>
      <c r="AP14" s="284">
        <v>7636</v>
      </c>
      <c r="AQ14" s="285">
        <v>5033</v>
      </c>
      <c r="AR14" s="286">
        <v>51.7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-30006</v>
      </c>
      <c r="AP15" s="284">
        <v>-26887</v>
      </c>
      <c r="AQ15" s="285">
        <v>-17000</v>
      </c>
      <c r="AR15" s="286">
        <v>58.2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484100</v>
      </c>
      <c r="AP16" s="284">
        <v>433781</v>
      </c>
      <c r="AQ16" s="285">
        <v>305754</v>
      </c>
      <c r="AR16" s="286">
        <v>41.9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39.43</v>
      </c>
      <c r="AP21" s="298">
        <v>26.54</v>
      </c>
      <c r="AQ21" s="299">
        <v>12.89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93</v>
      </c>
      <c r="AP22" s="303">
        <v>93.9</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136979</v>
      </c>
      <c r="AP32" s="312">
        <v>122741</v>
      </c>
      <c r="AQ32" s="313">
        <v>170830</v>
      </c>
      <c r="AR32" s="314">
        <v>-28.2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13056</v>
      </c>
      <c r="AP35" s="312">
        <v>11699</v>
      </c>
      <c r="AQ35" s="313">
        <v>32606</v>
      </c>
      <c r="AR35" s="314">
        <v>-64.099999999999994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14499</v>
      </c>
      <c r="AP36" s="312">
        <v>12992</v>
      </c>
      <c r="AQ36" s="313">
        <v>4875</v>
      </c>
      <c r="AR36" s="314">
        <v>166.5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t="s">
        <v>484</v>
      </c>
      <c r="AP37" s="312" t="s">
        <v>484</v>
      </c>
      <c r="AQ37" s="313">
        <v>993</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t="s">
        <v>484</v>
      </c>
      <c r="AP38" s="315" t="s">
        <v>484</v>
      </c>
      <c r="AQ38" s="316">
        <v>50</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-24</v>
      </c>
      <c r="AP39" s="312">
        <v>-22</v>
      </c>
      <c r="AQ39" s="313">
        <v>-6626</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-106278</v>
      </c>
      <c r="AP40" s="312">
        <v>-95231</v>
      </c>
      <c r="AQ40" s="313">
        <v>-145454</v>
      </c>
      <c r="AR40" s="314">
        <v>-34.5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58232</v>
      </c>
      <c r="AP41" s="312">
        <v>52179</v>
      </c>
      <c r="AQ41" s="313">
        <v>57274</v>
      </c>
      <c r="AR41" s="314">
        <v>-8.9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190859</v>
      </c>
      <c r="AN51" s="334">
        <v>148528</v>
      </c>
      <c r="AO51" s="335">
        <v>-37.4</v>
      </c>
      <c r="AP51" s="336">
        <v>316937</v>
      </c>
      <c r="AQ51" s="337">
        <v>9.4</v>
      </c>
      <c r="AR51" s="338">
        <v>-46.8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64255</v>
      </c>
      <c r="AN52" s="342">
        <v>50004</v>
      </c>
      <c r="AO52" s="343">
        <v>-20.8</v>
      </c>
      <c r="AP52" s="344">
        <v>199150</v>
      </c>
      <c r="AQ52" s="345">
        <v>27.5</v>
      </c>
      <c r="AR52" s="346">
        <v>-48.3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329040</v>
      </c>
      <c r="AN53" s="334">
        <v>263654</v>
      </c>
      <c r="AO53" s="335">
        <v>77.5</v>
      </c>
      <c r="AP53" s="336">
        <v>332350</v>
      </c>
      <c r="AQ53" s="337">
        <v>4.9000000000000004</v>
      </c>
      <c r="AR53" s="338">
        <v>72.599999999999994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167088</v>
      </c>
      <c r="AN54" s="342">
        <v>133885</v>
      </c>
      <c r="AO54" s="343">
        <v>167.7</v>
      </c>
      <c r="AP54" s="344">
        <v>200453</v>
      </c>
      <c r="AQ54" s="345">
        <v>0.7</v>
      </c>
      <c r="AR54" s="346">
        <v>167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356728</v>
      </c>
      <c r="AN55" s="334">
        <v>294817</v>
      </c>
      <c r="AO55" s="335">
        <v>11.8</v>
      </c>
      <c r="AP55" s="336">
        <v>362690</v>
      </c>
      <c r="AQ55" s="337">
        <v>9.1</v>
      </c>
      <c r="AR55" s="338">
        <v>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268301</v>
      </c>
      <c r="AN56" s="342">
        <v>221736</v>
      </c>
      <c r="AO56" s="343">
        <v>65.599999999999994</v>
      </c>
      <c r="AP56" s="344">
        <v>172580</v>
      </c>
      <c r="AQ56" s="345">
        <v>-13.9</v>
      </c>
      <c r="AR56" s="346">
        <v>79.5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147456</v>
      </c>
      <c r="AN57" s="334">
        <v>127227</v>
      </c>
      <c r="AO57" s="335">
        <v>-56.8</v>
      </c>
      <c r="AP57" s="336">
        <v>296093</v>
      </c>
      <c r="AQ57" s="337">
        <v>-18.399999999999999</v>
      </c>
      <c r="AR57" s="338">
        <v>-38.4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73084</v>
      </c>
      <c r="AN58" s="342">
        <v>63058</v>
      </c>
      <c r="AO58" s="343">
        <v>-71.599999999999994</v>
      </c>
      <c r="AP58" s="344">
        <v>140545</v>
      </c>
      <c r="AQ58" s="345">
        <v>-18.600000000000001</v>
      </c>
      <c r="AR58" s="346">
        <v>-53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175124</v>
      </c>
      <c r="AN59" s="334">
        <v>156921</v>
      </c>
      <c r="AO59" s="335">
        <v>23.3</v>
      </c>
      <c r="AP59" s="336">
        <v>308655</v>
      </c>
      <c r="AQ59" s="337">
        <v>4.2</v>
      </c>
      <c r="AR59" s="338">
        <v>19.100000000000001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97919</v>
      </c>
      <c r="AN60" s="342">
        <v>87741</v>
      </c>
      <c r="AO60" s="343">
        <v>39.1</v>
      </c>
      <c r="AP60" s="344">
        <v>169887</v>
      </c>
      <c r="AQ60" s="345">
        <v>20.9</v>
      </c>
      <c r="AR60" s="346">
        <v>18.2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239841</v>
      </c>
      <c r="AN61" s="349">
        <v>198229</v>
      </c>
      <c r="AO61" s="350">
        <v>3.7</v>
      </c>
      <c r="AP61" s="351">
        <v>323345</v>
      </c>
      <c r="AQ61" s="352">
        <v>1.8</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134129</v>
      </c>
      <c r="AN62" s="342">
        <v>111285</v>
      </c>
      <c r="AO62" s="343">
        <v>36</v>
      </c>
      <c r="AP62" s="344">
        <v>176523</v>
      </c>
      <c r="AQ62" s="345">
        <v>3.3</v>
      </c>
      <c r="AR62" s="346">
        <v>32.700000000000003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lMZJQc7DxVLEB85m3meI3llWNt2HWqJMjG6SwjpscarIeTM7LpQmAARNYbbEuW8NJm8Sf/3Lb1B4iLzKjsgmw==" saltValue="GeBCnx/s60hKlcdspOhy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0" spans="125:125" ht="13.5" hidden="1" customHeight="1" x14ac:dyDescent="0.15"/>
    <row r="121" spans="125:125" ht="13.5" hidden="1" customHeight="1" x14ac:dyDescent="0.15">
      <c r="DU121" s="259"/>
    </row>
  </sheetData>
  <sheetProtection algorithmName="SHA-512" hashValue="S9KRLpfkUozbaz/6IEngTRovxTcVkMEBguCjH+7WD4CY7/pySpoFPzSF7XQ+O2bZ8JFNTlk7RDVEvTSD1xtEqw==" saltValue="cqQoh1ctJV3TQjw9vuSa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ZFZJpiT7QbdfU7NjgYeRe57Vq6h2H+48PsW7Xg9TSPRQG3nTsd/cZMq3fRU7AeKsjrYKBtYV5TyLQnsfs0LIBw==" saltValue="F4rZ8UTuO8eFfX5l8QUU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39.75</v>
      </c>
      <c r="G47" s="12">
        <v>35.1</v>
      </c>
      <c r="H47" s="12">
        <v>32.85</v>
      </c>
      <c r="I47" s="12">
        <v>44.2</v>
      </c>
      <c r="J47" s="13">
        <v>44.98</v>
      </c>
    </row>
    <row r="48" spans="2:10" ht="57.75" customHeight="1" x14ac:dyDescent="0.15">
      <c r="B48" s="14"/>
      <c r="C48" s="1141" t="s">
        <v>4</v>
      </c>
      <c r="D48" s="1141"/>
      <c r="E48" s="1142"/>
      <c r="F48" s="15">
        <v>2.08</v>
      </c>
      <c r="G48" s="16">
        <v>1.17</v>
      </c>
      <c r="H48" s="16">
        <v>9.92</v>
      </c>
      <c r="I48" s="16">
        <v>8.42</v>
      </c>
      <c r="J48" s="17">
        <v>1.37</v>
      </c>
    </row>
    <row r="49" spans="2:10" ht="57.75" customHeight="1" thickBot="1" x14ac:dyDescent="0.2">
      <c r="B49" s="18"/>
      <c r="C49" s="1143" t="s">
        <v>5</v>
      </c>
      <c r="D49" s="1143"/>
      <c r="E49" s="1144"/>
      <c r="F49" s="19" t="s">
        <v>527</v>
      </c>
      <c r="G49" s="20" t="s">
        <v>528</v>
      </c>
      <c r="H49" s="20">
        <v>9.84</v>
      </c>
      <c r="I49" s="20">
        <v>2.04</v>
      </c>
      <c r="J49" s="21" t="s">
        <v>529</v>
      </c>
    </row>
    <row r="50" spans="2:10" x14ac:dyDescent="0.15"/>
  </sheetData>
  <sheetProtection algorithmName="SHA-512" hashValue="k8W8xS8ye8Yu/r1u6CtTRYn6DlFgzxql2yArWkx1X+Yh5iqcGOsgrk5TlW/ebAnRNmfKShwtXYddlGKV/hYuXg==" saltValue="nnLS5NzoS9D0ufy9mOSH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530</v>
      </c>
      <c r="D34" s="1151"/>
      <c r="E34" s="1152"/>
      <c r="F34" s="32">
        <v>7.8</v>
      </c>
      <c r="G34" s="33">
        <v>8.49</v>
      </c>
      <c r="H34" s="33">
        <v>5.83</v>
      </c>
      <c r="I34" s="33">
        <v>3.94</v>
      </c>
      <c r="J34" s="34">
        <v>4.1100000000000003</v>
      </c>
      <c r="K34" s="22"/>
      <c r="L34" s="22"/>
      <c r="M34" s="22"/>
      <c r="N34" s="22"/>
      <c r="O34" s="22"/>
      <c r="P34" s="22"/>
    </row>
    <row r="35" spans="1:16" ht="39" customHeight="1" x14ac:dyDescent="0.15">
      <c r="A35" s="22"/>
      <c r="B35" s="35"/>
      <c r="C35" s="1145" t="s">
        <v>531</v>
      </c>
      <c r="D35" s="1146"/>
      <c r="E35" s="1147"/>
      <c r="F35" s="36">
        <v>2.46</v>
      </c>
      <c r="G35" s="37">
        <v>2.21</v>
      </c>
      <c r="H35" s="37">
        <v>2.25</v>
      </c>
      <c r="I35" s="37">
        <v>1.81</v>
      </c>
      <c r="J35" s="38">
        <v>3.51</v>
      </c>
      <c r="K35" s="22"/>
      <c r="L35" s="22"/>
      <c r="M35" s="22"/>
      <c r="N35" s="22"/>
      <c r="O35" s="22"/>
      <c r="P35" s="22"/>
    </row>
    <row r="36" spans="1:16" ht="39" customHeight="1" x14ac:dyDescent="0.15">
      <c r="A36" s="22"/>
      <c r="B36" s="35"/>
      <c r="C36" s="1145" t="s">
        <v>532</v>
      </c>
      <c r="D36" s="1146"/>
      <c r="E36" s="1147"/>
      <c r="F36" s="36">
        <v>0.05</v>
      </c>
      <c r="G36" s="37">
        <v>0.64</v>
      </c>
      <c r="H36" s="37">
        <v>0.42</v>
      </c>
      <c r="I36" s="37">
        <v>0.17</v>
      </c>
      <c r="J36" s="38">
        <v>2.92</v>
      </c>
      <c r="K36" s="22"/>
      <c r="L36" s="22"/>
      <c r="M36" s="22"/>
      <c r="N36" s="22"/>
      <c r="O36" s="22"/>
      <c r="P36" s="22"/>
    </row>
    <row r="37" spans="1:16" ht="39" customHeight="1" x14ac:dyDescent="0.15">
      <c r="A37" s="22"/>
      <c r="B37" s="35"/>
      <c r="C37" s="1145" t="s">
        <v>533</v>
      </c>
      <c r="D37" s="1146"/>
      <c r="E37" s="1147"/>
      <c r="F37" s="36">
        <v>2.08</v>
      </c>
      <c r="G37" s="37">
        <v>1.1599999999999999</v>
      </c>
      <c r="H37" s="37">
        <v>9.91</v>
      </c>
      <c r="I37" s="37">
        <v>8.41</v>
      </c>
      <c r="J37" s="38">
        <v>1.36</v>
      </c>
      <c r="K37" s="22"/>
      <c r="L37" s="22"/>
      <c r="M37" s="22"/>
      <c r="N37" s="22"/>
      <c r="O37" s="22"/>
      <c r="P37" s="22"/>
    </row>
    <row r="38" spans="1:16" ht="39" customHeight="1" x14ac:dyDescent="0.15">
      <c r="A38" s="22"/>
      <c r="B38" s="35"/>
      <c r="C38" s="1145" t="s">
        <v>534</v>
      </c>
      <c r="D38" s="1146"/>
      <c r="E38" s="1147"/>
      <c r="F38" s="36">
        <v>0.14000000000000001</v>
      </c>
      <c r="G38" s="37">
        <v>0.04</v>
      </c>
      <c r="H38" s="37">
        <v>0.03</v>
      </c>
      <c r="I38" s="37">
        <v>7.0000000000000007E-2</v>
      </c>
      <c r="J38" s="38">
        <v>0.04</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536</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rZ5wlw5yK5TnZlcus8SkOTYtLo6j3QPJSFol+nLMD6u4quGxlpqS3Fc+zUSZRDCcgPKEdV2BW50SX2oox0lvw==" saltValue="uQEPZPNcmqL5EwjHXvCs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108</v>
      </c>
      <c r="L45" s="60">
        <v>122</v>
      </c>
      <c r="M45" s="60">
        <v>133</v>
      </c>
      <c r="N45" s="60">
        <v>141</v>
      </c>
      <c r="O45" s="61">
        <v>137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16</v>
      </c>
      <c r="L48" s="64">
        <v>16</v>
      </c>
      <c r="M48" s="64">
        <v>14</v>
      </c>
      <c r="N48" s="64">
        <v>13</v>
      </c>
      <c r="O48" s="65">
        <v>13</v>
      </c>
      <c r="P48" s="48"/>
      <c r="Q48" s="48"/>
      <c r="R48" s="48"/>
      <c r="S48" s="48"/>
      <c r="T48" s="48"/>
      <c r="U48" s="48"/>
    </row>
    <row r="49" spans="1:21" ht="30.75" customHeight="1" x14ac:dyDescent="0.15">
      <c r="A49" s="48"/>
      <c r="B49" s="1178"/>
      <c r="C49" s="1179"/>
      <c r="D49" s="62"/>
      <c r="E49" s="1155" t="s">
        <v>14</v>
      </c>
      <c r="F49" s="1155"/>
      <c r="G49" s="1155"/>
      <c r="H49" s="1155"/>
      <c r="I49" s="1155"/>
      <c r="J49" s="1156"/>
      <c r="K49" s="63">
        <v>17</v>
      </c>
      <c r="L49" s="64">
        <v>15</v>
      </c>
      <c r="M49" s="64">
        <v>15</v>
      </c>
      <c r="N49" s="64">
        <v>15</v>
      </c>
      <c r="O49" s="65">
        <v>14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103</v>
      </c>
      <c r="L52" s="64">
        <v>108</v>
      </c>
      <c r="M52" s="64">
        <v>114</v>
      </c>
      <c r="N52" s="64">
        <v>107</v>
      </c>
      <c r="O52" s="65">
        <v>107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38</v>
      </c>
      <c r="L53" s="69">
        <v>45</v>
      </c>
      <c r="M53" s="69">
        <v>48</v>
      </c>
      <c r="N53" s="69">
        <v>62</v>
      </c>
      <c r="O53" s="70">
        <v>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gbU/w4EjB08tQuPItelHSk7at6TOwpJBad2hhl1+w/XTrS0fxdCjv0wORnQPruTxMNEn5vc/gIKJrYXCyR9yg==" saltValue="Z/ACtIlnnAYVuqEZcOGT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96" t="s">
        <v>30</v>
      </c>
      <c r="C41" s="1197"/>
      <c r="D41" s="105"/>
      <c r="E41" s="1198" t="s">
        <v>31</v>
      </c>
      <c r="F41" s="1198"/>
      <c r="G41" s="1198"/>
      <c r="H41" s="1199"/>
      <c r="I41" s="355">
        <v>1319</v>
      </c>
      <c r="J41" s="356">
        <v>1465</v>
      </c>
      <c r="K41" s="356">
        <v>1584</v>
      </c>
      <c r="L41" s="356">
        <v>1491</v>
      </c>
      <c r="M41" s="357">
        <v>1478</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107</v>
      </c>
      <c r="J43" s="359">
        <v>113</v>
      </c>
      <c r="K43" s="359">
        <v>102</v>
      </c>
      <c r="L43" s="359">
        <v>89</v>
      </c>
      <c r="M43" s="360">
        <v>81</v>
      </c>
    </row>
    <row r="44" spans="2:13" ht="27.75" customHeight="1" x14ac:dyDescent="0.15">
      <c r="B44" s="1186"/>
      <c r="C44" s="1187"/>
      <c r="D44" s="106"/>
      <c r="E44" s="1190" t="s">
        <v>34</v>
      </c>
      <c r="F44" s="1190"/>
      <c r="G44" s="1190"/>
      <c r="H44" s="1191"/>
      <c r="I44" s="358">
        <v>80</v>
      </c>
      <c r="J44" s="359">
        <v>72</v>
      </c>
      <c r="K44" s="359">
        <v>60</v>
      </c>
      <c r="L44" s="359">
        <v>48</v>
      </c>
      <c r="M44" s="360">
        <v>37</v>
      </c>
    </row>
    <row r="45" spans="2:13" ht="27.75" customHeight="1" x14ac:dyDescent="0.15">
      <c r="B45" s="1186"/>
      <c r="C45" s="1187"/>
      <c r="D45" s="106"/>
      <c r="E45" s="1190" t="s">
        <v>35</v>
      </c>
      <c r="F45" s="1190"/>
      <c r="G45" s="1190"/>
      <c r="H45" s="1191"/>
      <c r="I45" s="358">
        <v>288</v>
      </c>
      <c r="J45" s="359">
        <v>282</v>
      </c>
      <c r="K45" s="359">
        <v>225</v>
      </c>
      <c r="L45" s="359">
        <v>235</v>
      </c>
      <c r="M45" s="360">
        <v>326</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736</v>
      </c>
      <c r="J50" s="359">
        <v>716</v>
      </c>
      <c r="K50" s="359">
        <v>746</v>
      </c>
      <c r="L50" s="359">
        <v>866</v>
      </c>
      <c r="M50" s="360">
        <v>903</v>
      </c>
    </row>
    <row r="51" spans="2:13" ht="27.75" customHeight="1" x14ac:dyDescent="0.15">
      <c r="B51" s="1186"/>
      <c r="C51" s="1187"/>
      <c r="D51" s="106"/>
      <c r="E51" s="1190" t="s">
        <v>42</v>
      </c>
      <c r="F51" s="1190"/>
      <c r="G51" s="1190"/>
      <c r="H51" s="1191"/>
      <c r="I51" s="358" t="s">
        <v>484</v>
      </c>
      <c r="J51" s="359" t="s">
        <v>484</v>
      </c>
      <c r="K51" s="359" t="s">
        <v>484</v>
      </c>
      <c r="L51" s="359" t="s">
        <v>484</v>
      </c>
      <c r="M51" s="360" t="s">
        <v>484</v>
      </c>
    </row>
    <row r="52" spans="2:13" ht="27.75" customHeight="1" x14ac:dyDescent="0.15">
      <c r="B52" s="1188"/>
      <c r="C52" s="1189"/>
      <c r="D52" s="106"/>
      <c r="E52" s="1190" t="s">
        <v>43</v>
      </c>
      <c r="F52" s="1190"/>
      <c r="G52" s="1190"/>
      <c r="H52" s="1191"/>
      <c r="I52" s="358">
        <v>1119</v>
      </c>
      <c r="J52" s="359">
        <v>1227</v>
      </c>
      <c r="K52" s="359">
        <v>1266</v>
      </c>
      <c r="L52" s="359">
        <v>1177</v>
      </c>
      <c r="M52" s="360">
        <v>1118</v>
      </c>
    </row>
    <row r="53" spans="2:13" ht="27.75" customHeight="1" thickBot="1" x14ac:dyDescent="0.2">
      <c r="B53" s="1192" t="s">
        <v>19</v>
      </c>
      <c r="C53" s="1193"/>
      <c r="D53" s="110"/>
      <c r="E53" s="1194" t="s">
        <v>44</v>
      </c>
      <c r="F53" s="1194"/>
      <c r="G53" s="1194"/>
      <c r="H53" s="1195"/>
      <c r="I53" s="361">
        <v>-61</v>
      </c>
      <c r="J53" s="362">
        <v>-11</v>
      </c>
      <c r="K53" s="362">
        <v>-40</v>
      </c>
      <c r="L53" s="362">
        <v>-180</v>
      </c>
      <c r="M53" s="363">
        <v>-100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scmJwdVl6ehlX1x7BgJntIqtOzbbN2EHh59vJoJcn571gLokEd/g7yLA62EcB1uVzHUsr5fP0Aw9XXg3MH5Sw==" saltValue="SLDBuavVrX9fP5grz/1O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341</v>
      </c>
      <c r="G55" s="122">
        <v>440</v>
      </c>
      <c r="H55" s="123">
        <v>440</v>
      </c>
    </row>
    <row r="56" spans="2:8" ht="52.5" customHeight="1" x14ac:dyDescent="0.15">
      <c r="B56" s="124"/>
      <c r="C56" s="1213" t="s">
        <v>47</v>
      </c>
      <c r="D56" s="1213"/>
      <c r="E56" s="1214"/>
      <c r="F56" s="125">
        <v>151</v>
      </c>
      <c r="G56" s="125">
        <v>161</v>
      </c>
      <c r="H56" s="126">
        <v>195</v>
      </c>
    </row>
    <row r="57" spans="2:8" ht="53.25" customHeight="1" x14ac:dyDescent="0.15">
      <c r="B57" s="124"/>
      <c r="C57" s="1215" t="s">
        <v>48</v>
      </c>
      <c r="D57" s="1215"/>
      <c r="E57" s="1216"/>
      <c r="F57" s="127">
        <v>205</v>
      </c>
      <c r="G57" s="127">
        <v>187</v>
      </c>
      <c r="H57" s="128">
        <v>185</v>
      </c>
    </row>
    <row r="58" spans="2:8" ht="45.75" customHeight="1" x14ac:dyDescent="0.15">
      <c r="B58" s="129"/>
      <c r="C58" s="1203" t="s">
        <v>557</v>
      </c>
      <c r="D58" s="1204"/>
      <c r="E58" s="1205"/>
      <c r="F58" s="130">
        <v>105</v>
      </c>
      <c r="G58" s="130">
        <v>105</v>
      </c>
      <c r="H58" s="131">
        <v>105</v>
      </c>
    </row>
    <row r="59" spans="2:8" ht="45.75" customHeight="1" x14ac:dyDescent="0.15">
      <c r="B59" s="129"/>
      <c r="C59" s="1203" t="s">
        <v>558</v>
      </c>
      <c r="D59" s="1204"/>
      <c r="E59" s="1205"/>
      <c r="F59" s="130">
        <v>62</v>
      </c>
      <c r="G59" s="130">
        <v>43</v>
      </c>
      <c r="H59" s="131">
        <v>31</v>
      </c>
    </row>
    <row r="60" spans="2:8" ht="45.75" customHeight="1" x14ac:dyDescent="0.15">
      <c r="B60" s="129"/>
      <c r="C60" s="1203" t="s">
        <v>559</v>
      </c>
      <c r="D60" s="1204"/>
      <c r="E60" s="1205"/>
      <c r="F60" s="130">
        <v>21</v>
      </c>
      <c r="G60" s="130">
        <v>23</v>
      </c>
      <c r="H60" s="131">
        <v>26</v>
      </c>
    </row>
    <row r="61" spans="2:8" ht="45.75" customHeight="1" x14ac:dyDescent="0.15">
      <c r="B61" s="129"/>
      <c r="C61" s="1203" t="s">
        <v>560</v>
      </c>
      <c r="D61" s="1204"/>
      <c r="E61" s="1205"/>
      <c r="F61" s="130">
        <v>10</v>
      </c>
      <c r="G61" s="130">
        <v>10</v>
      </c>
      <c r="H61" s="131">
        <v>10</v>
      </c>
    </row>
    <row r="62" spans="2:8" ht="45.75" customHeight="1" thickBot="1" x14ac:dyDescent="0.2">
      <c r="B62" s="132"/>
      <c r="C62" s="1206" t="s">
        <v>561</v>
      </c>
      <c r="D62" s="1207"/>
      <c r="E62" s="1208"/>
      <c r="F62" s="133">
        <v>6</v>
      </c>
      <c r="G62" s="133">
        <v>6</v>
      </c>
      <c r="H62" s="134">
        <v>8</v>
      </c>
    </row>
    <row r="63" spans="2:8" ht="52.5" customHeight="1" thickBot="1" x14ac:dyDescent="0.2">
      <c r="B63" s="135"/>
      <c r="C63" s="1209" t="s">
        <v>49</v>
      </c>
      <c r="D63" s="1209"/>
      <c r="E63" s="1210"/>
      <c r="F63" s="136">
        <v>697</v>
      </c>
      <c r="G63" s="136">
        <v>788</v>
      </c>
      <c r="H63" s="137">
        <v>820</v>
      </c>
    </row>
    <row r="64" spans="2:8" x14ac:dyDescent="0.15"/>
  </sheetData>
  <sheetProtection algorithmName="SHA-512" hashValue="1PjLrzdj1zG5jG9uWGN3g8PStmGfhBV5cDgsH+rK8JEp2jeBj6O5YsRXTbFWTjLcdLGmLb69OpXDhUGrjTUL3A==" saltValue="6cM/Lrem8sCuwA4YCbeC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148528</v>
      </c>
      <c r="E3" s="156"/>
      <c r="F3" s="157">
        <v>316937</v>
      </c>
      <c r="G3" s="158"/>
      <c r="H3" s="159"/>
    </row>
    <row r="4" spans="1:8" x14ac:dyDescent="0.15">
      <c r="A4" s="160"/>
      <c r="B4" s="161"/>
      <c r="C4" s="162"/>
      <c r="D4" s="163">
        <v>50004</v>
      </c>
      <c r="E4" s="164"/>
      <c r="F4" s="165">
        <v>199150</v>
      </c>
      <c r="G4" s="166"/>
      <c r="H4" s="167"/>
    </row>
    <row r="5" spans="1:8" x14ac:dyDescent="0.15">
      <c r="A5" s="148" t="s">
        <v>516</v>
      </c>
      <c r="B5" s="153"/>
      <c r="C5" s="154"/>
      <c r="D5" s="155">
        <v>263654</v>
      </c>
      <c r="E5" s="156"/>
      <c r="F5" s="157">
        <v>332350</v>
      </c>
      <c r="G5" s="158"/>
      <c r="H5" s="159"/>
    </row>
    <row r="6" spans="1:8" x14ac:dyDescent="0.15">
      <c r="A6" s="160"/>
      <c r="B6" s="161"/>
      <c r="C6" s="162"/>
      <c r="D6" s="163">
        <v>133885</v>
      </c>
      <c r="E6" s="164"/>
      <c r="F6" s="165">
        <v>200453</v>
      </c>
      <c r="G6" s="166"/>
      <c r="H6" s="167"/>
    </row>
    <row r="7" spans="1:8" x14ac:dyDescent="0.15">
      <c r="A7" s="148" t="s">
        <v>517</v>
      </c>
      <c r="B7" s="153"/>
      <c r="C7" s="154"/>
      <c r="D7" s="155">
        <v>294817</v>
      </c>
      <c r="E7" s="156"/>
      <c r="F7" s="157">
        <v>362690</v>
      </c>
      <c r="G7" s="158"/>
      <c r="H7" s="159"/>
    </row>
    <row r="8" spans="1:8" x14ac:dyDescent="0.15">
      <c r="A8" s="160"/>
      <c r="B8" s="161"/>
      <c r="C8" s="162"/>
      <c r="D8" s="163">
        <v>221736</v>
      </c>
      <c r="E8" s="164"/>
      <c r="F8" s="165">
        <v>172580</v>
      </c>
      <c r="G8" s="166"/>
      <c r="H8" s="167"/>
    </row>
    <row r="9" spans="1:8" x14ac:dyDescent="0.15">
      <c r="A9" s="148" t="s">
        <v>518</v>
      </c>
      <c r="B9" s="153"/>
      <c r="C9" s="154"/>
      <c r="D9" s="155">
        <v>127227</v>
      </c>
      <c r="E9" s="156"/>
      <c r="F9" s="157">
        <v>296093</v>
      </c>
      <c r="G9" s="158"/>
      <c r="H9" s="159"/>
    </row>
    <row r="10" spans="1:8" x14ac:dyDescent="0.15">
      <c r="A10" s="160"/>
      <c r="B10" s="161"/>
      <c r="C10" s="162"/>
      <c r="D10" s="163">
        <v>63058</v>
      </c>
      <c r="E10" s="164"/>
      <c r="F10" s="165">
        <v>140545</v>
      </c>
      <c r="G10" s="166"/>
      <c r="H10" s="167"/>
    </row>
    <row r="11" spans="1:8" x14ac:dyDescent="0.15">
      <c r="A11" s="148" t="s">
        <v>519</v>
      </c>
      <c r="B11" s="153"/>
      <c r="C11" s="154"/>
      <c r="D11" s="155">
        <v>156921</v>
      </c>
      <c r="E11" s="156"/>
      <c r="F11" s="157">
        <v>308655</v>
      </c>
      <c r="G11" s="158"/>
      <c r="H11" s="159"/>
    </row>
    <row r="12" spans="1:8" x14ac:dyDescent="0.15">
      <c r="A12" s="160"/>
      <c r="B12" s="161"/>
      <c r="C12" s="168"/>
      <c r="D12" s="163">
        <v>87741</v>
      </c>
      <c r="E12" s="164"/>
      <c r="F12" s="165">
        <v>169887</v>
      </c>
      <c r="G12" s="166"/>
      <c r="H12" s="167"/>
    </row>
    <row r="13" spans="1:8" x14ac:dyDescent="0.15">
      <c r="A13" s="148"/>
      <c r="B13" s="153"/>
      <c r="C13" s="169"/>
      <c r="D13" s="170">
        <v>198229</v>
      </c>
      <c r="E13" s="171"/>
      <c r="F13" s="172">
        <v>323345</v>
      </c>
      <c r="G13" s="173"/>
      <c r="H13" s="159"/>
    </row>
    <row r="14" spans="1:8" x14ac:dyDescent="0.15">
      <c r="A14" s="160"/>
      <c r="B14" s="161"/>
      <c r="C14" s="162"/>
      <c r="D14" s="163">
        <v>111285</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2.08</v>
      </c>
      <c r="C19" s="174">
        <f>ROUND(VALUE(SUBSTITUTE(実質収支比率等に係る経年分析!G$48,"▲","-")),2)</f>
        <v>1.17</v>
      </c>
      <c r="D19" s="174">
        <f>ROUND(VALUE(SUBSTITUTE(実質収支比率等に係る経年分析!H$48,"▲","-")),2)</f>
        <v>9.92</v>
      </c>
      <c r="E19" s="174">
        <f>ROUND(VALUE(SUBSTITUTE(実質収支比率等に係る経年分析!I$48,"▲","-")),2)</f>
        <v>8.42</v>
      </c>
      <c r="F19" s="174">
        <f>ROUND(VALUE(SUBSTITUTE(実質収支比率等に係る経年分析!J$48,"▲","-")),2)</f>
        <v>1.37</v>
      </c>
    </row>
    <row r="20" spans="1:11" x14ac:dyDescent="0.15">
      <c r="A20" s="174" t="s">
        <v>53</v>
      </c>
      <c r="B20" s="174">
        <f>ROUND(VALUE(SUBSTITUTE(実質収支比率等に係る経年分析!F$47,"▲","-")),2)</f>
        <v>39.75</v>
      </c>
      <c r="C20" s="174">
        <f>ROUND(VALUE(SUBSTITUTE(実質収支比率等に係る経年分析!G$47,"▲","-")),2)</f>
        <v>35.1</v>
      </c>
      <c r="D20" s="174">
        <f>ROUND(VALUE(SUBSTITUTE(実質収支比率等に係る経年分析!H$47,"▲","-")),2)</f>
        <v>32.85</v>
      </c>
      <c r="E20" s="174">
        <f>ROUND(VALUE(SUBSTITUTE(実質収支比率等に係る経年分析!I$47,"▲","-")),2)</f>
        <v>44.2</v>
      </c>
      <c r="F20" s="174">
        <f>ROUND(VALUE(SUBSTITUTE(実質収支比率等に係る経年分析!J$47,"▲","-")),2)</f>
        <v>44.98</v>
      </c>
    </row>
    <row r="21" spans="1:11" x14ac:dyDescent="0.15">
      <c r="A21" s="174" t="s">
        <v>54</v>
      </c>
      <c r="B21" s="174">
        <f>IF(ISNUMBER(VALUE(SUBSTITUTE(実質収支比率等に係る経年分析!F$49,"▲","-"))),ROUND(VALUE(SUBSTITUTE(実質収支比率等に係る経年分析!F$49,"▲","-")),2),NA())</f>
        <v>-11.45</v>
      </c>
      <c r="C21" s="174">
        <f>IF(ISNUMBER(VALUE(SUBSTITUTE(実質収支比率等に係る経年分析!G$49,"▲","-"))),ROUND(VALUE(SUBSTITUTE(実質収支比率等に係る経年分析!G$49,"▲","-")),2),NA())</f>
        <v>-4.0199999999999996</v>
      </c>
      <c r="D21" s="174">
        <f>IF(ISNUMBER(VALUE(SUBSTITUTE(実質収支比率等に係る経年分析!H$49,"▲","-"))),ROUND(VALUE(SUBSTITUTE(実質収支比率等に係る経年分析!H$49,"▲","-")),2),NA())</f>
        <v>9.84</v>
      </c>
      <c r="E21" s="174">
        <f>IF(ISNUMBER(VALUE(SUBSTITUTE(実質収支比率等に係る経年分析!I$49,"▲","-"))),ROUND(VALUE(SUBSTITUTE(実質収支比率等に係る経年分析!I$49,"▲","-")),2),NA())</f>
        <v>2.04</v>
      </c>
      <c r="F21" s="174">
        <f>IF(ISNUMBER(VALUE(SUBSTITUTE(実質収支比率等に係る経年分析!J$49,"▲","-"))),ROUND(VALUE(SUBSTITUTE(実質収支比率等に係る経年分析!J$49,"▲","-")),2),NA())</f>
        <v>-9.24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9.91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8.41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15">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3.51</v>
      </c>
    </row>
    <row r="36" spans="1:16" x14ac:dyDescent="0.15">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4.1100000000000003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103</v>
      </c>
      <c r="E42" s="176"/>
      <c r="F42" s="176"/>
      <c r="G42" s="176">
        <f>'実質公債費比率（分子）の構造'!L$52</f>
        <v>108</v>
      </c>
      <c r="H42" s="176"/>
      <c r="I42" s="176"/>
      <c r="J42" s="176">
        <f>'実質公債費比率（分子）の構造'!M$52</f>
        <v>114</v>
      </c>
      <c r="K42" s="176"/>
      <c r="L42" s="176"/>
      <c r="M42" s="176">
        <f>'実質公債費比率（分子）の構造'!N$52</f>
        <v>107</v>
      </c>
      <c r="N42" s="176"/>
      <c r="O42" s="176"/>
      <c r="P42" s="176">
        <f>'実質公債費比率（分子）の構造'!O$52</f>
        <v>107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17</v>
      </c>
      <c r="C45" s="176"/>
      <c r="D45" s="176"/>
      <c r="E45" s="176">
        <f>'実質公債費比率（分子）の構造'!L$49</f>
        <v>15</v>
      </c>
      <c r="F45" s="176"/>
      <c r="G45" s="176"/>
      <c r="H45" s="176">
        <f>'実質公債費比率（分子）の構造'!M$49</f>
        <v>15</v>
      </c>
      <c r="I45" s="176"/>
      <c r="J45" s="176"/>
      <c r="K45" s="176">
        <f>'実質公債費比率（分子）の構造'!N$49</f>
        <v>15</v>
      </c>
      <c r="L45" s="176"/>
      <c r="M45" s="176"/>
      <c r="N45" s="176">
        <f>'実質公債費比率（分子）の構造'!O$49</f>
        <v>14</v>
      </c>
      <c r="O45" s="176"/>
      <c r="P45" s="176"/>
    </row>
    <row r="46" spans="1:16" x14ac:dyDescent="0.15">
      <c r="A46" s="176" t="s">
        <v>64</v>
      </c>
      <c r="B46" s="176">
        <f>'実質公債費比率（分子）の構造'!K$48</f>
        <v>16</v>
      </c>
      <c r="C46" s="176"/>
      <c r="D46" s="176"/>
      <c r="E46" s="176">
        <f>'実質公債費比率（分子）の構造'!L$48</f>
        <v>16</v>
      </c>
      <c r="F46" s="176"/>
      <c r="G46" s="176"/>
      <c r="H46" s="176">
        <f>'実質公債費比率（分子）の構造'!M$48</f>
        <v>14</v>
      </c>
      <c r="I46" s="176"/>
      <c r="J46" s="176"/>
      <c r="K46" s="176">
        <f>'実質公債費比率（分子）の構造'!N$48</f>
        <v>13</v>
      </c>
      <c r="L46" s="176"/>
      <c r="M46" s="176"/>
      <c r="N46" s="176">
        <f>'実質公債費比率（分子）の構造'!O$48</f>
        <v>13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108</v>
      </c>
      <c r="C49" s="176"/>
      <c r="D49" s="176"/>
      <c r="E49" s="176">
        <f>'実質公債費比率（分子）の構造'!L$45</f>
        <v>122</v>
      </c>
      <c r="F49" s="176"/>
      <c r="G49" s="176"/>
      <c r="H49" s="176">
        <f>'実質公債費比率（分子）の構造'!M$45</f>
        <v>133</v>
      </c>
      <c r="I49" s="176"/>
      <c r="J49" s="176"/>
      <c r="K49" s="176">
        <f>'実質公債費比率（分子）の構造'!N$45</f>
        <v>141</v>
      </c>
      <c r="L49" s="176"/>
      <c r="M49" s="176"/>
      <c r="N49" s="176">
        <f>'実質公債費比率（分子）の構造'!O$45</f>
        <v>137</v>
      </c>
      <c r="O49" s="176"/>
      <c r="P49" s="176"/>
    </row>
    <row r="50" spans="1:16" x14ac:dyDescent="0.15">
      <c r="A50" s="176" t="s">
        <v>67</v>
      </c>
      <c r="B50" s="176" t="e">
        <f>NA()</f>
        <v>#N/A</v>
      </c>
      <c r="C50" s="176">
        <f>IF(ISNUMBER('実質公債費比率（分子）の構造'!K$53),'実質公債費比率（分子）の構造'!K$53,NA())</f>
        <v>38</v>
      </c>
      <c r="D50" s="176" t="e">
        <f>NA()</f>
        <v>#N/A</v>
      </c>
      <c r="E50" s="176" t="e">
        <f>NA()</f>
        <v>#N/A</v>
      </c>
      <c r="F50" s="176">
        <f>IF(ISNUMBER('実質公債費比率（分子）の構造'!L$53),'実質公債費比率（分子）の構造'!L$53,NA())</f>
        <v>45</v>
      </c>
      <c r="G50" s="176" t="e">
        <f>NA()</f>
        <v>#N/A</v>
      </c>
      <c r="H50" s="176" t="e">
        <f>NA()</f>
        <v>#N/A</v>
      </c>
      <c r="I50" s="176">
        <f>IF(ISNUMBER('実質公債費比率（分子）の構造'!M$53),'実質公債費比率（分子）の構造'!M$53,NA())</f>
        <v>48</v>
      </c>
      <c r="J50" s="176" t="e">
        <f>NA()</f>
        <v>#N/A</v>
      </c>
      <c r="K50" s="176" t="e">
        <f>NA()</f>
        <v>#N/A</v>
      </c>
      <c r="L50" s="176">
        <f>IF(ISNUMBER('実質公債費比率（分子）の構造'!N$53),'実質公債費比率（分子）の構造'!N$53,NA())</f>
        <v>62</v>
      </c>
      <c r="M50" s="176" t="e">
        <f>NA()</f>
        <v>#N/A</v>
      </c>
      <c r="N50" s="176" t="e">
        <f>NA()</f>
        <v>#N/A</v>
      </c>
      <c r="O50" s="176">
        <f>IF(ISNUMBER('実質公債費比率（分子）の構造'!O$53),'実質公債費比率（分子）の構造'!O$53,NA())</f>
        <v>57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1119</v>
      </c>
      <c r="E56" s="175"/>
      <c r="F56" s="175"/>
      <c r="G56" s="175">
        <f>'将来負担比率（分子）の構造'!J$52</f>
        <v>1227</v>
      </c>
      <c r="H56" s="175"/>
      <c r="I56" s="175"/>
      <c r="J56" s="175">
        <f>'将来負担比率（分子）の構造'!K$52</f>
        <v>1266</v>
      </c>
      <c r="K56" s="175"/>
      <c r="L56" s="175"/>
      <c r="M56" s="175">
        <f>'将来負担比率（分子）の構造'!L$52</f>
        <v>1177</v>
      </c>
      <c r="N56" s="175"/>
      <c r="O56" s="175"/>
      <c r="P56" s="175">
        <f>'将来負担比率（分子）の構造'!M$52</f>
        <v>1118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736</v>
      </c>
      <c r="E58" s="175"/>
      <c r="F58" s="175"/>
      <c r="G58" s="175">
        <f>'将来負担比率（分子）の構造'!J$50</f>
        <v>716</v>
      </c>
      <c r="H58" s="175"/>
      <c r="I58" s="175"/>
      <c r="J58" s="175">
        <f>'将来負担比率（分子）の構造'!K$50</f>
        <v>746</v>
      </c>
      <c r="K58" s="175"/>
      <c r="L58" s="175"/>
      <c r="M58" s="175">
        <f>'将来負担比率（分子）の構造'!L$50</f>
        <v>866</v>
      </c>
      <c r="N58" s="175"/>
      <c r="O58" s="175"/>
      <c r="P58" s="175">
        <f>'将来負担比率（分子）の構造'!M$50</f>
        <v>903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288</v>
      </c>
      <c r="C62" s="175"/>
      <c r="D62" s="175"/>
      <c r="E62" s="175">
        <f>'将来負担比率（分子）の構造'!J$45</f>
        <v>282</v>
      </c>
      <c r="F62" s="175"/>
      <c r="G62" s="175"/>
      <c r="H62" s="175">
        <f>'将来負担比率（分子）の構造'!K$45</f>
        <v>225</v>
      </c>
      <c r="I62" s="175"/>
      <c r="J62" s="175"/>
      <c r="K62" s="175">
        <f>'将来負担比率（分子）の構造'!L$45</f>
        <v>235</v>
      </c>
      <c r="L62" s="175"/>
      <c r="M62" s="175"/>
      <c r="N62" s="175">
        <f>'将来負担比率（分子）の構造'!M$45</f>
        <v>326</v>
      </c>
      <c r="O62" s="175"/>
      <c r="P62" s="175"/>
    </row>
    <row r="63" spans="1:16" x14ac:dyDescent="0.15">
      <c r="A63" s="175" t="s">
        <v>34</v>
      </c>
      <c r="B63" s="175">
        <f>'将来負担比率（分子）の構造'!I$44</f>
        <v>80</v>
      </c>
      <c r="C63" s="175"/>
      <c r="D63" s="175"/>
      <c r="E63" s="175">
        <f>'将来負担比率（分子）の構造'!J$44</f>
        <v>72</v>
      </c>
      <c r="F63" s="175"/>
      <c r="G63" s="175"/>
      <c r="H63" s="175">
        <f>'将来負担比率（分子）の構造'!K$44</f>
        <v>60</v>
      </c>
      <c r="I63" s="175"/>
      <c r="J63" s="175"/>
      <c r="K63" s="175">
        <f>'将来負担比率（分子）の構造'!L$44</f>
        <v>48</v>
      </c>
      <c r="L63" s="175"/>
      <c r="M63" s="175"/>
      <c r="N63" s="175">
        <f>'将来負担比率（分子）の構造'!M$44</f>
        <v>37</v>
      </c>
      <c r="O63" s="175"/>
      <c r="P63" s="175"/>
    </row>
    <row r="64" spans="1:16" x14ac:dyDescent="0.15">
      <c r="A64" s="175" t="s">
        <v>33</v>
      </c>
      <c r="B64" s="175">
        <f>'将来負担比率（分子）の構造'!I$43</f>
        <v>107</v>
      </c>
      <c r="C64" s="175"/>
      <c r="D64" s="175"/>
      <c r="E64" s="175">
        <f>'将来負担比率（分子）の構造'!J$43</f>
        <v>113</v>
      </c>
      <c r="F64" s="175"/>
      <c r="G64" s="175"/>
      <c r="H64" s="175">
        <f>'将来負担比率（分子）の構造'!K$43</f>
        <v>102</v>
      </c>
      <c r="I64" s="175"/>
      <c r="J64" s="175"/>
      <c r="K64" s="175">
        <f>'将来負担比率（分子）の構造'!L$43</f>
        <v>89</v>
      </c>
      <c r="L64" s="175"/>
      <c r="M64" s="175"/>
      <c r="N64" s="175">
        <f>'将来負担比率（分子）の構造'!M$43</f>
        <v>81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1319</v>
      </c>
      <c r="C66" s="175"/>
      <c r="D66" s="175"/>
      <c r="E66" s="175">
        <f>'将来負担比率（分子）の構造'!J$41</f>
        <v>1465</v>
      </c>
      <c r="F66" s="175"/>
      <c r="G66" s="175"/>
      <c r="H66" s="175">
        <f>'将来負担比率（分子）の構造'!K$41</f>
        <v>1584</v>
      </c>
      <c r="I66" s="175"/>
      <c r="J66" s="175"/>
      <c r="K66" s="175">
        <f>'将来負担比率（分子）の構造'!L$41</f>
        <v>1491</v>
      </c>
      <c r="L66" s="175"/>
      <c r="M66" s="175"/>
      <c r="N66" s="175">
        <f>'将来負担比率（分子）の構造'!M$41</f>
        <v>1478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341</v>
      </c>
      <c r="C72" s="179">
        <f>基金残高に係る経年分析!G55</f>
        <v>440</v>
      </c>
      <c r="D72" s="179">
        <f>基金残高に係る経年分析!H55</f>
        <v>440</v>
      </c>
    </row>
    <row r="73" spans="1:16" x14ac:dyDescent="0.15">
      <c r="A73" s="178" t="s">
        <v>74</v>
      </c>
      <c r="B73" s="179">
        <f>基金残高に係る経年分析!F56</f>
        <v>151</v>
      </c>
      <c r="C73" s="179">
        <f>基金残高に係る経年分析!G56</f>
        <v>161</v>
      </c>
      <c r="D73" s="179">
        <f>基金残高に係る経年分析!H56</f>
        <v>195</v>
      </c>
    </row>
    <row r="74" spans="1:16" x14ac:dyDescent="0.15">
      <c r="A74" s="178" t="s">
        <v>75</v>
      </c>
      <c r="B74" s="179">
        <f>基金残高に係る経年分析!F57</f>
        <v>205</v>
      </c>
      <c r="C74" s="179">
        <f>基金残高に係る経年分析!G57</f>
        <v>187</v>
      </c>
      <c r="D74" s="179">
        <f>基金残高に係る経年分析!H57</f>
        <v>185</v>
      </c>
    </row>
  </sheetData>
  <sheetProtection algorithmName="SHA-512" hashValue="F8HrMh0DJuOjYGeEWJv6A6MD6dr11rvph+iUdN5F6XcrX++tlvZNVu7ZoSGZTtB649x1ZLDRGIZrbsOIEp19rw==" saltValue="lKvXOPdG6F9Gmg/hhcdTK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卓弥</dc:creator>
  <cp:lastModifiedBy>山口　滝平</cp:lastModifiedBy>
  <cp:lastPrinted>2025-03-17T07:53:31Z</cp:lastPrinted>
  <dcterms:created xsi:type="dcterms:W3CDTF">2025-03-17T04:54:17Z</dcterms:created>
  <dcterms:modified xsi:type="dcterms:W3CDTF">2025-03-26T04:39:28Z</dcterms:modified>
</cp:coreProperties>
</file>