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D2B0F341-CDFB-4F65-BAE2-13DB0C4CC0EE}" xr6:coauthVersionLast="36" xr6:coauthVersionMax="36"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alcChain>
</file>

<file path=xl/sharedStrings.xml><?xml version="1.0" encoding="utf-8"?>
<sst xmlns="http://schemas.openxmlformats.org/spreadsheetml/2006/main" count="1070" uniqueCount="558">
  <si>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</si>
  <si>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</si>
  <si>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</si>
  <si>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</si>
  <si>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</si>
  <si>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</si>
  <si>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</si>
  <si>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</si>
  <si>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</si>
  <si>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</si>
  <si>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</si>
  <si>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</si>
  <si>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</si>
  <si>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</si>
  <si>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</si>
  <si>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</si>
  <si>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</si>
  <si>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</si>
  <si>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</si>
  <si>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</si>
  <si>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</si>
  <si>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</si>
  <si>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</si>
  <si>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</si>
  <si>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</si>
  <si>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</si>
  <si>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</si>
  <si>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</si>
  <si>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</si>
  <si>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</si>
  <si>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</si>
  <si>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</si>
  <si>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</si>
  <si>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</si>
  <si>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</si>
  <si>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</si>
  <si>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</si>
  <si>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</si>
  <si>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</si>
  <si>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</si>
  <si>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</si>
  <si>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</si>
  <si>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</si>
  <si>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</si>
  <si>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</si>
  <si>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</si>
  <si>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</si>
  <si>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</si>
  <si>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</si>
  <si>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</si>
  <si>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</si>
  <si>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</si>
  <si>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</si>
  <si>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</si>
  <si>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</si>
  <si>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</si>
  <si>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</si>
  <si>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</si>
  <si>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</si>
  <si>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</si>
  <si>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</si>
  <si>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</si>
  <si>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</si>
  <si>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</si>
  <si>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</si>
  <si>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</si>
  <si>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</si>
  <si>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</si>
  <si>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</si>
  <si>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</si>
  <si>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</si>
  <si>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</si>
  <si>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</si>
  <si>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</si>
  <si>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</si>
  <si>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</si>
  <si>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</si>
  <si>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</si>
  <si>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</si>
  <si>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</si>
  <si>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</si>
  <si>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</si>
  <si>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</si>
  <si>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</si>
  <si>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</si>
  <si>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</si>
  <si>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</si>
  <si>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</si>
  <si>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</si>
  <si>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</si>
  <si>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</si>
  <si>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</si>
  <si>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</si>
  <si>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</si>
  <si>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宇治田原町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</si>
  <si>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</si>
  <si>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</si>
  <si>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</si>
  <si>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</si>
  <si>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</si>
  <si>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</si>
  <si>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</si>
  <si>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</si>
  <si>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</si>
  <si>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</si>
  <si>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</si>
  <si>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</si>
  <si>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</si>
  <si>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</si>
  <si>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</si>
  <si>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</si>
  <si>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</si>
  <si>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</si>
  <si>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</si>
  <si>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</si>
  <si>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</si>
  <si>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</si>
  <si>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</si>
  <si>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</si>
  <si>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</si>
  <si>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</si>
  <si>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</si>
  <si>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</si>
  <si>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</si>
  <si>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</si>
  <si>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</si>
  <si>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</si>
  <si>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</si>
  <si>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</si>
  <si>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</si>
  <si>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</si>
  <si>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</si>
  <si>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</si>
  <si>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</si>
  <si>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</si>
  <si>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</si>
  <si>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</si>
  <si>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</si>
  <si>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</si>
  <si>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</si>
  <si>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</si>
  <si>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</si>
  <si>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</si>
  <si>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</si>
  <si>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</si>
  <si>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</si>
  <si>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</si>
  <si>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</si>
  <si>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</si>
  <si>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</si>
  <si>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</si>
  <si>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</si>
  <si>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</si>
  <si>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</si>
  <si>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</si>
  <si>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</si>
  <si>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</si>
  <si>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</si>
  <si>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</si>
  <si>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</si>
  <si>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</si>
  <si>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</si>
  <si>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</si>
  <si>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</si>
  <si>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</si>
  <si>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</si>
  <si>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</si>
  <si>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</si>
  <si>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</si>
  <si>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</si>
  <si>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</si>
  <si>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</si>
  <si>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</si>
  <si>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</si>
  <si>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</si>
  <si>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</si>
  <si>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</si>
  <si>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</si>
  <si>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</si>
  <si>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</si>
  <si>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</si>
  <si>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</si>
  <si>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</si>
  <si>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</si>
  <si>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</si>
  <si>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</si>
  <si>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</si>
  <si>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</si>
  <si>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</si>
  <si>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</si>
  <si>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</si>
  <si>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</si>
  <si>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</si>
  <si>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</si>
  <si>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</si>
  <si>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</si>
  <si>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</si>
  <si>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</si>
  <si>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</si>
  <si>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</si>
  <si>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</si>
  <si>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</si>
  <si>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</si>
  <si>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京都府宇治田原町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</si>
  <si>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</si>
  <si>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</si>
  <si>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</si>
  <si>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</si>
  <si>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</si>
  <si>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</si>
  <si>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</si>
  <si>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</si>
  <si>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</si>
  <si>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</si>
  <si>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</si>
  <si>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</si>
  <si>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</si>
  <si>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</si>
  <si>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</si>
  <si>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</si>
  <si>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</si>
  <si>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</si>
  <si>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</si>
  <si>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</si>
  <si>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</si>
  <si>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</si>
  <si>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</si>
  <si>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</si>
  <si>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</si>
  <si>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</si>
  <si>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</si>
  <si>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</si>
  <si>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</si>
  <si>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</si>
  <si>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</si>
  <si>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</si>
  <si>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</si>
  <si>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</si>
  <si>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</si>
  <si>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</si>
  <si>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</si>
  <si>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</si>
  <si>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</si>
  <si>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</si>
  <si>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</si>
  <si>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</si>
  <si>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</si>
  <si>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</si>
  <si>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</si>
  <si>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</si>
  <si>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</si>
  <si>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</si>
  <si>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</si>
  <si>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</si>
  <si>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</si>
  <si>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</si>
  <si>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</si>
  <si>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</si>
  <si>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</si>
  <si>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</si>
  <si>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</si>
  <si>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</si>
  <si>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</si>
  <si>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</si>
  <si>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</si>
  <si>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</si>
  <si>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</si>
  <si>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</si>
  <si>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</si>
  <si>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</si>
  <si>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</si>
  <si>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</si>
  <si>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</si>
  <si>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</si>
  <si>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</si>
  <si>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</si>
  <si>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</si>
  <si>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</si>
  <si>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</si>
  <si>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</si>
  <si>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</si>
  <si>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</si>
  <si>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</si>
  <si>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</si>
  <si>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</si>
  <si>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</si>
  <si>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</si>
  <si>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</si>
  <si>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</si>
  <si>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</si>
  <si>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</si>
  <si>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</si>
  <si>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</si>
  <si>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</si>
  <si>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</si>
  <si>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</si>
  <si>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</si>
  <si>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</si>
  <si>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</si>
  <si>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</si>
  <si>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</si>
  <si>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</si>
  <si>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</si>
  <si>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</si>
  <si>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</si>
  <si>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</si>
  <si>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</si>
  <si>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</si>
  <si>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</si>
  <si>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</si>
  <si>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</si>
  <si>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</si>
  <si>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</si>
  <si>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</si>
  <si>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</si>
  <si>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</si>
  <si>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</si>
  <si>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</si>
  <si>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</si>
  <si>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</si>
  <si>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</si>
  <si>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</si>
  <si>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</si>
  <si>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</si>
  <si>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</si>
  <si>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</si>
  <si>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</si>
  <si>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</si>
  <si>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</si>
  <si>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</si>
  <si>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</si>
  <si>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</si>
  <si>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</si>
  <si>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</si>
  <si>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</si>
  <si>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</si>
  <si>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</si>
  <si>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</si>
  <si>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</si>
  <si>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</si>
  <si>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</si>
  <si>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</si>
  <si>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</si>
  <si>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</si>
  <si>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</si>
  <si>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</si>
  <si>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</si>
  <si>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</si>
  <si>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</si>
  <si>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</si>
  <si>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</si>
  <si>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</si>
  <si>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</si>
  <si>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</si>
  <si>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京都府宇治田原町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</si>
  <si>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</si>
  <si>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</si>
  <si>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</si>
  <si>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</si>
  <si>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</si>
  <si>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</si>
  <si>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</si>
  <si>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</si>
  <si>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</si>
  <si>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</si>
  <si>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</si>
  <si>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</si>
  <si>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</si>
  <si>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</si>
  <si>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</si>
  <si>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</si>
  <si>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</si>
  <si>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</si>
  <si>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</si>
  <si>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</si>
  <si>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</si>
  <si>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</si>
  <si>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</si>
  <si>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</si>
  <si>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</si>
  <si>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</si>
  <si>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</si>
  <si>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</si>
  <si>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</si>
  <si>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</si>
  <si>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</si>
  <si>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</si>
  <si>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</si>
  <si>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宇治田原町国民健康保険特別会計（事業勘定）</t>
    <phoneticPr fontId="5"/>
  </si>
  <si>
    <t>宇治田原町介護保険特別会計</t>
    <phoneticPr fontId="5"/>
  </si>
  <si>
    <t>宇治田原町後期高齢者医療特別会計</t>
    <phoneticPr fontId="5"/>
  </si>
  <si>
    <t>宇治田原町水道事業会計</t>
    <phoneticPr fontId="5"/>
  </si>
  <si>
    <t>法適用企業</t>
    <phoneticPr fontId="5"/>
  </si>
  <si>
    <t>宇治田原町下水道事業会計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</si>
  <si>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</si>
  <si>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</si>
  <si>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</si>
  <si>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</si>
  <si>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</si>
  <si>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</si>
  <si>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</si>
  <si>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</si>
  <si>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</si>
  <si>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</si>
  <si>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</si>
  <si>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</si>
  <si>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</si>
  <si>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</si>
  <si>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</si>
  <si>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</si>
  <si>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</si>
  <si>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</si>
  <si>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</si>
  <si>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</si>
  <si>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</si>
  <si>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</si>
  <si>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</si>
  <si>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</si>
  <si>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</si>
  <si>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</si>
  <si>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</si>
  <si>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</si>
  <si>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</si>
  <si>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</si>
  <si>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</si>
  <si>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</si>
  <si>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</si>
  <si>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</si>
  <si>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</si>
  <si>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</si>
  <si>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</si>
  <si>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</si>
  <si>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</si>
  <si>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</si>
  <si>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</si>
  <si>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</si>
  <si>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</si>
  <si>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</si>
  <si>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</si>
  <si>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</si>
  <si>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</si>
  <si>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</si>
  <si>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</si>
  <si>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</si>
  <si>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</si>
  <si>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</si>
  <si>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</si>
  <si>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</si>
  <si>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</si>
  <si>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</si>
  <si>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</si>
  <si>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</si>
  <si>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</si>
  <si>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</si>
  <si>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</si>
  <si>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</si>
  <si>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</si>
  <si>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</si>
  <si>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</si>
  <si>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</si>
  <si>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</si>
  <si>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</si>
  <si>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</si>
  <si>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</si>
  <si>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</si>
  <si>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</si>
  <si>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</si>
  <si>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</si>
  <si>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</si>
  <si>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</si>
  <si>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</si>
  <si>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</si>
  <si>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</si>
  <si>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</si>
  <si>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</si>
  <si>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</si>
  <si>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</si>
  <si>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</si>
  <si>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</si>
  <si>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</si>
  <si>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</si>
  <si>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</si>
  <si>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</si>
  <si>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</si>
  <si>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</si>
  <si>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</si>
  <si>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</si>
  <si>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</si>
  <si>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</si>
  <si>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</si>
  <si>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</si>
  <si>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</si>
  <si>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</si>
  <si>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</si>
  <si>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</si>
  <si>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</si>
  <si>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</si>
  <si>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</si>
  <si>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</si>
  <si>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</si>
  <si>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</si>
  <si>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</si>
  <si>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</si>
  <si>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</si>
  <si>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</si>
  <si>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</si>
  <si>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</si>
  <si>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</si>
  <si>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</si>
  <si>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</si>
  <si>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</si>
  <si>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</si>
  <si>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</si>
  <si>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</si>
  <si>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</si>
  <si>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</si>
  <si>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</si>
  <si>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</si>
  <si>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</si>
  <si>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</si>
  <si>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</si>
  <si>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</si>
  <si>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</si>
  <si>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</si>
  <si>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</si>
  <si>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</si>
  <si>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</si>
  <si>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</si>
  <si>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</si>
  <si>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8.37</t>
  </si>
  <si>
    <t>▲ 1.58</t>
  </si>
  <si>
    <t>▲ 0.82</t>
  </si>
  <si>
    <t>宇治田原町水道事業会計</t>
  </si>
  <si>
    <t>一般会計</t>
  </si>
  <si>
    <t>宇治田原町下水道事業会計</t>
  </si>
  <si>
    <t>宇治田原町介護保険特別会計</t>
  </si>
  <si>
    <t>宇治田原町国民健康保険特別会計（事業勘定）</t>
  </si>
  <si>
    <t>宇治田原町後期高齢者医療特別会計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</si>
  <si>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</si>
  <si>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</si>
  <si>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</si>
  <si>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</si>
  <si>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</si>
  <si>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</si>
  <si>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</si>
  <si>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</si>
  <si>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城南衛生管理組合</t>
  </si>
  <si>
    <t>京都府市町村職員退職手当組合</t>
  </si>
  <si>
    <t>京都府市町村議会議員公務災害補償等組合</t>
  </si>
  <si>
    <t>京都府自治会館管理組合</t>
  </si>
  <si>
    <t>京都府後期高齢者医療広域連合（一般会計）</t>
  </si>
  <si>
    <t>京都府後期高齢者医療広域連合（後期高齢者医療特別会計）</t>
  </si>
  <si>
    <t>京都地方税機構</t>
  </si>
  <si>
    <t>ふるさと応援基金</t>
    <rPh sb="4" eb="6">
      <t>オウエン</t>
    </rPh>
    <rPh sb="6" eb="8">
      <t>キキン</t>
    </rPh>
    <phoneticPr fontId="10"/>
  </si>
  <si>
    <t>庁舎建設基金</t>
    <rPh sb="0" eb="2">
      <t>チョウシャ</t>
    </rPh>
    <rPh sb="2" eb="4">
      <t>ケンセツ</t>
    </rPh>
    <rPh sb="4" eb="6">
      <t>キキン</t>
    </rPh>
    <phoneticPr fontId="10"/>
  </si>
  <si>
    <t>公共施設整備基金</t>
    <rPh sb="0" eb="2">
      <t>コウキョウ</t>
    </rPh>
    <rPh sb="2" eb="4">
      <t>シセツ</t>
    </rPh>
    <rPh sb="4" eb="6">
      <t>セイビ</t>
    </rPh>
    <rPh sb="6" eb="8">
      <t>キキン</t>
    </rPh>
    <phoneticPr fontId="10"/>
  </si>
  <si>
    <t>地域づくり振興基金</t>
    <rPh sb="0" eb="2">
      <t>チイキ</t>
    </rPh>
    <rPh sb="5" eb="7">
      <t>シンコウ</t>
    </rPh>
    <rPh sb="7" eb="9">
      <t>キキン</t>
    </rPh>
    <phoneticPr fontId="10"/>
  </si>
  <si>
    <t>豊かな森を育てる基金</t>
    <rPh sb="0" eb="1">
      <t>ユタ</t>
    </rPh>
    <rPh sb="3" eb="4">
      <t>モリ</t>
    </rPh>
    <rPh sb="5" eb="6">
      <t>ソダ</t>
    </rPh>
    <rPh sb="8" eb="10">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</si>
</sst>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3A53-49D8-9785-AA8691E4B0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289756</c:v>
                </c:pt>
                <c:pt idx="1">
                  <c:v>158286</c:v>
                </c:pt>
                <c:pt idx="2">
                  <c:v>83516</c:v>
                </c:pt>
                <c:pt idx="3">
                  <c:v>83460</c:v>
                </c:pt>
                <c:pt idx="4">
                  <c:v>50929</c:v>
                </c:pt>
              </c:numCache>
            </c:numRef>
          </c:val>
          <c:smooth val="0"/>
          <c:extLst>
            <c:ext xmlns:c16="http://schemas.microsoft.com/office/drawing/2014/chart" uri="{C3380CC4-5D6E-409C-BE32-E72D297353CC}">
              <c16:uniqueId val="{00000001-3A53-49D8-9785-AA8691E4B0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1.33</c:v>
                </c:pt>
                <c:pt idx="1">
                  <c:v>5.46</c:v>
                </c:pt>
                <c:pt idx="2">
                  <c:v>6.21</c:v>
                </c:pt>
                <c:pt idx="3">
                  <c:v>5.17</c:v>
                </c:pt>
                <c:pt idx="4">
                  <c:v>4.25</c:v>
                </c:pt>
              </c:numCache>
            </c:numRef>
          </c:val>
          <c:extLst>
            <c:ext xmlns:c16="http://schemas.microsoft.com/office/drawing/2014/chart" uri="{C3380CC4-5D6E-409C-BE32-E72D297353CC}">
              <c16:uniqueId val="{00000000-7E6B-4DE2-B048-345CB55106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18.73</c:v>
                </c:pt>
                <c:pt idx="1">
                  <c:v>11.69</c:v>
                </c:pt>
                <c:pt idx="2">
                  <c:v>11.63</c:v>
                </c:pt>
                <c:pt idx="3">
                  <c:v>14.49</c:v>
                </c:pt>
                <c:pt idx="4">
                  <c:v>14.26</c:v>
                </c:pt>
              </c:numCache>
            </c:numRef>
          </c:val>
          <c:extLst>
            <c:ext xmlns:c16="http://schemas.microsoft.com/office/drawing/2014/chart" uri="{C3380CC4-5D6E-409C-BE32-E72D297353CC}">
              <c16:uniqueId val="{00000001-7E6B-4DE2-B048-345CB55106F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-8.3699999999999992</c:v>
                </c:pt>
                <c:pt idx="1">
                  <c:v>-1.58</c:v>
                </c:pt>
                <c:pt idx="2">
                  <c:v>1.69</c:v>
                </c:pt>
                <c:pt idx="3">
                  <c:v>1.71</c:v>
                </c:pt>
                <c:pt idx="4">
                  <c:v>-0.82</c:v>
                </c:pt>
              </c:numCache>
            </c:numRef>
          </c:val>
          <c:smooth val="0"/>
          <c:extLst>
            <c:ext xmlns:c16="http://schemas.microsoft.com/office/drawing/2014/chart" uri="{C3380CC4-5D6E-409C-BE32-E72D297353CC}">
              <c16:uniqueId val="{00000002-7E6B-4DE2-B048-345CB55106F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D95-42FE-853D-330EC841A0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95-42FE-853D-330EC841A0A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D95-42FE-853D-330EC841A0A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D95-42FE-853D-330EC841A0AB}"/>
            </c:ext>
          </c:extLst>
        </c:ser>
        <c:ser>
          <c:idx val="4"/>
          <c:order val="4"/>
          <c:tx>
            <c:strRef>
              <c:f>データシート!$A$31</c:f>
              <c:strCache>
                <c:ptCount val="1"/>
                <c:pt idx="0">
                  <c:v>宇治田原町後期高齢者医療特別会計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0.06</c:v>
                </c:pt>
                <c:pt idx="4">
                  <c:v>#N/A</c:v>
                </c:pt>
                <c:pt idx="5">
                  <c:v>0.05</c:v>
                </c:pt>
                <c:pt idx="6">
                  <c:v>#N/A</c:v>
                </c:pt>
                <c:pt idx="7">
                  <c:v>0.09</c:v>
                </c:pt>
                <c:pt idx="8">
                  <c:v>#N/A</c:v>
                </c:pt>
                <c:pt idx="9">
                  <c:v>0.17</c:v>
                </c:pt>
              </c:numCache>
            </c:numRef>
          </c:val>
          <c:extLst>
            <c:ext xmlns:c16="http://schemas.microsoft.com/office/drawing/2014/chart" uri="{C3380CC4-5D6E-409C-BE32-E72D297353CC}">
              <c16:uniqueId val="{00000004-8D95-42FE-853D-330EC841A0AB}"/>
            </c:ext>
          </c:extLst>
        </c:ser>
        <c:ser>
          <c:idx val="5"/>
          <c:order val="5"/>
          <c:tx>
            <c:strRef>
              <c:f>データシート!$A$32</c:f>
              <c:strCache>
                <c:ptCount val="1"/>
                <c:pt idx="0">
                  <c:v>宇治田原町国民健康保険特別会計（事業勘定）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0.42</c:v>
                </c:pt>
                <c:pt idx="2">
                  <c:v>#N/A</c:v>
                </c:pt>
                <c:pt idx="3">
                  <c:v>0.32</c:v>
                </c:pt>
                <c:pt idx="4">
                  <c:v>#N/A</c:v>
                </c:pt>
                <c:pt idx="5">
                  <c:v>1.2</c:v>
                </c:pt>
                <c:pt idx="6">
                  <c:v>#N/A</c:v>
                </c:pt>
                <c:pt idx="7">
                  <c:v>0.79</c:v>
                </c:pt>
                <c:pt idx="8">
                  <c:v>#N/A</c:v>
                </c:pt>
                <c:pt idx="9">
                  <c:v>0.56000000000000005</c:v>
                </c:pt>
              </c:numCache>
            </c:numRef>
          </c:val>
          <c:extLst>
            <c:ext xmlns:c16="http://schemas.microsoft.com/office/drawing/2014/chart" uri="{C3380CC4-5D6E-409C-BE32-E72D297353CC}">
              <c16:uniqueId val="{00000005-8D95-42FE-853D-330EC841A0AB}"/>
            </c:ext>
          </c:extLst>
        </c:ser>
        <c:ser>
          <c:idx val="6"/>
          <c:order val="6"/>
          <c:tx>
            <c:strRef>
              <c:f>データシート!$A$33</c:f>
              <c:strCache>
                <c:ptCount val="1"/>
                <c:pt idx="0">
                  <c:v>宇治田原町介護保険特別会計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1.31</c:v>
                </c:pt>
                <c:pt idx="2">
                  <c:v>#N/A</c:v>
                </c:pt>
                <c:pt idx="3">
                  <c:v>1.67</c:v>
                </c:pt>
                <c:pt idx="4">
                  <c:v>#N/A</c:v>
                </c:pt>
                <c:pt idx="5">
                  <c:v>0.42</c:v>
                </c:pt>
                <c:pt idx="6">
                  <c:v>#N/A</c:v>
                </c:pt>
                <c:pt idx="7">
                  <c:v>0.74</c:v>
                </c:pt>
                <c:pt idx="8">
                  <c:v>#N/A</c:v>
                </c:pt>
                <c:pt idx="9">
                  <c:v>0.97</c:v>
                </c:pt>
              </c:numCache>
            </c:numRef>
          </c:val>
          <c:extLst>
            <c:ext xmlns:c16="http://schemas.microsoft.com/office/drawing/2014/chart" uri="{C3380CC4-5D6E-409C-BE32-E72D297353CC}">
              <c16:uniqueId val="{00000006-8D95-42FE-853D-330EC841A0AB}"/>
            </c:ext>
          </c:extLst>
        </c:ser>
        <c:ser>
          <c:idx val="7"/>
          <c:order val="7"/>
          <c:tx>
            <c:strRef>
              <c:f>データシート!$A$34</c:f>
              <c:strCache>
                <c:ptCount val="1"/>
                <c:pt idx="0">
                  <c:v>宇治田原町下水道事業会計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0.69</c:v>
                </c:pt>
                <c:pt idx="2">
                  <c:v>#N/A</c:v>
                </c:pt>
                <c:pt idx="3">
                  <c:v>0.98</c:v>
                </c:pt>
                <c:pt idx="4">
                  <c:v>#N/A</c:v>
                </c:pt>
                <c:pt idx="5">
                  <c:v>0.77</c:v>
                </c:pt>
                <c:pt idx="6">
                  <c:v>#N/A</c:v>
                </c:pt>
                <c:pt idx="7">
                  <c:v>1.23</c:v>
                </c:pt>
                <c:pt idx="8">
                  <c:v>#N/A</c:v>
                </c:pt>
                <c:pt idx="9">
                  <c:v>2.94</c:v>
                </c:pt>
              </c:numCache>
            </c:numRef>
          </c:val>
          <c:extLst>
            <c:ext xmlns:c16="http://schemas.microsoft.com/office/drawing/2014/chart" uri="{C3380CC4-5D6E-409C-BE32-E72D297353CC}">
              <c16:uniqueId val="{00000007-8D95-42FE-853D-330EC841A0A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1.33</c:v>
                </c:pt>
                <c:pt idx="2">
                  <c:v>#N/A</c:v>
                </c:pt>
                <c:pt idx="3">
                  <c:v>5.45</c:v>
                </c:pt>
                <c:pt idx="4">
                  <c:v>#N/A</c:v>
                </c:pt>
                <c:pt idx="5">
                  <c:v>6.21</c:v>
                </c:pt>
                <c:pt idx="6">
                  <c:v>#N/A</c:v>
                </c:pt>
                <c:pt idx="7">
                  <c:v>5.16</c:v>
                </c:pt>
                <c:pt idx="8">
                  <c:v>#N/A</c:v>
                </c:pt>
                <c:pt idx="9">
                  <c:v>4.25</c:v>
                </c:pt>
              </c:numCache>
            </c:numRef>
          </c:val>
          <c:extLst>
            <c:ext xmlns:c16="http://schemas.microsoft.com/office/drawing/2014/chart" uri="{C3380CC4-5D6E-409C-BE32-E72D297353CC}">
              <c16:uniqueId val="{00000008-8D95-42FE-853D-330EC841A0AB}"/>
            </c:ext>
          </c:extLst>
        </c:ser>
        <c:ser>
          <c:idx val="9"/>
          <c:order val="9"/>
          <c:tx>
            <c:strRef>
              <c:f>データシート!$A$36</c:f>
              <c:strCache>
                <c:ptCount val="1"/>
                <c:pt idx="0">
                  <c:v>宇治田原町水道事業会計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5.75</c:v>
                </c:pt>
                <c:pt idx="2">
                  <c:v>#N/A</c:v>
                </c:pt>
                <c:pt idx="3">
                  <c:v>6.36</c:v>
                </c:pt>
                <c:pt idx="4">
                  <c:v>#N/A</c:v>
                </c:pt>
                <c:pt idx="5">
                  <c:v>7.04</c:v>
                </c:pt>
                <c:pt idx="6">
                  <c:v>#N/A</c:v>
                </c:pt>
                <c:pt idx="7">
                  <c:v>6.64</c:v>
                </c:pt>
                <c:pt idx="8">
                  <c:v>#N/A</c:v>
                </c:pt>
                <c:pt idx="9">
                  <c:v>8.0399999999999991</c:v>
                </c:pt>
              </c:numCache>
            </c:numRef>
          </c:val>
          <c:extLst>
            <c:ext xmlns:c16="http://schemas.microsoft.com/office/drawing/2014/chart" uri="{C3380CC4-5D6E-409C-BE32-E72D297353CC}">
              <c16:uniqueId val="{00000009-8D95-42FE-853D-330EC841A0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410</c:v>
                </c:pt>
                <c:pt idx="5">
                  <c:v>427</c:v>
                </c:pt>
                <c:pt idx="8">
                  <c:v>419</c:v>
                </c:pt>
                <c:pt idx="11">
                  <c:v>434</c:v>
                </c:pt>
                <c:pt idx="14">
                  <c:v>425</c:v>
                </c:pt>
              </c:numCache>
            </c:numRef>
          </c:val>
          <c:extLst>
            <c:ext xmlns:c16="http://schemas.microsoft.com/office/drawing/2014/chart" uri="{C3380CC4-5D6E-409C-BE32-E72D297353CC}">
              <c16:uniqueId val="{00000000-00B8-4F58-BB9B-EAF9C74CD1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B8-4F58-BB9B-EAF9C74CD1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0B8-4F58-BB9B-EAF9C74CD1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c:v>
                </c:pt>
                <c:pt idx="3">
                  <c:v>26</c:v>
                </c:pt>
                <c:pt idx="6">
                  <c:v>22</c:v>
                </c:pt>
                <c:pt idx="9">
                  <c:v>22</c:v>
                </c:pt>
                <c:pt idx="12">
                  <c:v>23</c:v>
                </c:pt>
              </c:numCache>
            </c:numRef>
          </c:val>
          <c:extLst>
            <c:ext xmlns:c16="http://schemas.microsoft.com/office/drawing/2014/chart" uri="{C3380CC4-5D6E-409C-BE32-E72D297353CC}">
              <c16:uniqueId val="{00000003-00B8-4F58-BB9B-EAF9C74CD1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144</c:v>
                </c:pt>
                <c:pt idx="3">
                  <c:v>147</c:v>
                </c:pt>
                <c:pt idx="6">
                  <c:v>166</c:v>
                </c:pt>
                <c:pt idx="9">
                  <c:v>176</c:v>
                </c:pt>
                <c:pt idx="12">
                  <c:v>180</c:v>
                </c:pt>
              </c:numCache>
            </c:numRef>
          </c:val>
          <c:extLst>
            <c:ext xmlns:c16="http://schemas.microsoft.com/office/drawing/2014/chart" uri="{C3380CC4-5D6E-409C-BE32-E72D297353CC}">
              <c16:uniqueId val="{00000004-00B8-4F58-BB9B-EAF9C74CD1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B8-4F58-BB9B-EAF9C74CD1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B8-4F58-BB9B-EAF9C74CD1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419</c:v>
                </c:pt>
                <c:pt idx="3">
                  <c:v>470</c:v>
                </c:pt>
                <c:pt idx="6">
                  <c:v>492</c:v>
                </c:pt>
                <c:pt idx="9">
                  <c:v>524</c:v>
                </c:pt>
                <c:pt idx="12">
                  <c:v>531</c:v>
                </c:pt>
              </c:numCache>
            </c:numRef>
          </c:val>
          <c:extLst>
            <c:ext xmlns:c16="http://schemas.microsoft.com/office/drawing/2014/chart" uri="{C3380CC4-5D6E-409C-BE32-E72D297353CC}">
              <c16:uniqueId val="{00000007-00B8-4F58-BB9B-EAF9C74CD1D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170</c:v>
                </c:pt>
                <c:pt idx="2">
                  <c:v>#N/A</c:v>
                </c:pt>
                <c:pt idx="3">
                  <c:v>#N/A</c:v>
                </c:pt>
                <c:pt idx="4">
                  <c:v>216</c:v>
                </c:pt>
                <c:pt idx="5">
                  <c:v>#N/A</c:v>
                </c:pt>
                <c:pt idx="6">
                  <c:v>#N/A</c:v>
                </c:pt>
                <c:pt idx="7">
                  <c:v>261</c:v>
                </c:pt>
                <c:pt idx="8">
                  <c:v>#N/A</c:v>
                </c:pt>
                <c:pt idx="9">
                  <c:v>#N/A</c:v>
                </c:pt>
                <c:pt idx="10">
                  <c:v>288</c:v>
                </c:pt>
                <c:pt idx="11">
                  <c:v>#N/A</c:v>
                </c:pt>
                <c:pt idx="12">
                  <c:v>#N/A</c:v>
                </c:pt>
                <c:pt idx="13">
                  <c:v>309</c:v>
                </c:pt>
                <c:pt idx="14">
                  <c:v>#N/A</c:v>
                </c:pt>
              </c:numCache>
            </c:numRef>
          </c:val>
          <c:smooth val="0"/>
          <c:extLst>
            <c:ext xmlns:c16="http://schemas.microsoft.com/office/drawing/2014/chart" uri="{C3380CC4-5D6E-409C-BE32-E72D297353CC}">
              <c16:uniqueId val="{00000008-00B8-4F58-BB9B-EAF9C74CD1D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5489</c:v>
                </c:pt>
                <c:pt idx="5">
                  <c:v>5453</c:v>
                </c:pt>
                <c:pt idx="8">
                  <c:v>5416</c:v>
                </c:pt>
                <c:pt idx="11">
                  <c:v>5230</c:v>
                </c:pt>
                <c:pt idx="14">
                  <c:v>5054</c:v>
                </c:pt>
              </c:numCache>
            </c:numRef>
          </c:val>
          <c:extLst>
            <c:ext xmlns:c16="http://schemas.microsoft.com/office/drawing/2014/chart" uri="{C3380CC4-5D6E-409C-BE32-E72D297353CC}">
              <c16:uniqueId val="{00000000-74E5-4E5F-908F-BCF5CDF947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30</c:v>
                </c:pt>
                <c:pt idx="5">
                  <c:v>22</c:v>
                </c:pt>
                <c:pt idx="8">
                  <c:v>15</c:v>
                </c:pt>
                <c:pt idx="11">
                  <c:v>10</c:v>
                </c:pt>
                <c:pt idx="14">
                  <c:v>6</c:v>
                </c:pt>
              </c:numCache>
            </c:numRef>
          </c:val>
          <c:extLst>
            <c:ext xmlns:c16="http://schemas.microsoft.com/office/drawing/2014/chart" uri="{C3380CC4-5D6E-409C-BE32-E72D297353CC}">
              <c16:uniqueId val="{00000001-74E5-4E5F-908F-BCF5CDF947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1304</c:v>
                </c:pt>
                <c:pt idx="5">
                  <c:v>964</c:v>
                </c:pt>
                <c:pt idx="8">
                  <c:v>1287</c:v>
                </c:pt>
                <c:pt idx="11">
                  <c:v>1512</c:v>
                </c:pt>
                <c:pt idx="14">
                  <c:v>1562</c:v>
                </c:pt>
              </c:numCache>
            </c:numRef>
          </c:val>
          <c:extLst>
            <c:ext xmlns:c16="http://schemas.microsoft.com/office/drawing/2014/chart" uri="{C3380CC4-5D6E-409C-BE32-E72D297353CC}">
              <c16:uniqueId val="{00000002-74E5-4E5F-908F-BCF5CDF947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E5-4E5F-908F-BCF5CDF947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E5-4E5F-908F-BCF5CDF947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E5-4E5F-908F-BCF5CDF947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489</c:v>
                </c:pt>
                <c:pt idx="3">
                  <c:v>472</c:v>
                </c:pt>
                <c:pt idx="6">
                  <c:v>530</c:v>
                </c:pt>
                <c:pt idx="9">
                  <c:v>519</c:v>
                </c:pt>
                <c:pt idx="12">
                  <c:v>618</c:v>
                </c:pt>
              </c:numCache>
            </c:numRef>
          </c:val>
          <c:extLst>
            <c:ext xmlns:c16="http://schemas.microsoft.com/office/drawing/2014/chart" uri="{C3380CC4-5D6E-409C-BE32-E72D297353CC}">
              <c16:uniqueId val="{00000006-74E5-4E5F-908F-BCF5CDF947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233</c:v>
                </c:pt>
                <c:pt idx="3">
                  <c:v>212</c:v>
                </c:pt>
                <c:pt idx="6">
                  <c:v>204</c:v>
                </c:pt>
                <c:pt idx="9">
                  <c:v>206</c:v>
                </c:pt>
                <c:pt idx="12">
                  <c:v>214</c:v>
                </c:pt>
              </c:numCache>
            </c:numRef>
          </c:val>
          <c:extLst>
            <c:ext xmlns:c16="http://schemas.microsoft.com/office/drawing/2014/chart" uri="{C3380CC4-5D6E-409C-BE32-E72D297353CC}">
              <c16:uniqueId val="{00000007-74E5-4E5F-908F-BCF5CDF947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2391</c:v>
                </c:pt>
                <c:pt idx="3">
                  <c:v>2242</c:v>
                </c:pt>
                <c:pt idx="6">
                  <c:v>2056</c:v>
                </c:pt>
                <c:pt idx="9">
                  <c:v>2082</c:v>
                </c:pt>
                <c:pt idx="12">
                  <c:v>2048</c:v>
                </c:pt>
              </c:numCache>
            </c:numRef>
          </c:val>
          <c:extLst>
            <c:ext xmlns:c16="http://schemas.microsoft.com/office/drawing/2014/chart" uri="{C3380CC4-5D6E-409C-BE32-E72D297353CC}">
              <c16:uniqueId val="{00000008-74E5-4E5F-908F-BCF5CDF947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21</c:v>
                </c:pt>
                <c:pt idx="3">
                  <c:v>18</c:v>
                </c:pt>
                <c:pt idx="6">
                  <c:v>16</c:v>
                </c:pt>
                <c:pt idx="9">
                  <c:v>13</c:v>
                </c:pt>
                <c:pt idx="12">
                  <c:v>10</c:v>
                </c:pt>
              </c:numCache>
            </c:numRef>
          </c:val>
          <c:extLst>
            <c:ext xmlns:c16="http://schemas.microsoft.com/office/drawing/2014/chart" uri="{C3380CC4-5D6E-409C-BE32-E72D297353CC}">
              <c16:uniqueId val="{00000009-74E5-4E5F-908F-BCF5CDF947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6399</c:v>
                </c:pt>
                <c:pt idx="3">
                  <c:v>6747</c:v>
                </c:pt>
                <c:pt idx="6">
                  <c:v>6816</c:v>
                </c:pt>
                <c:pt idx="9">
                  <c:v>6756</c:v>
                </c:pt>
                <c:pt idx="12">
                  <c:v>6479</c:v>
                </c:pt>
              </c:numCache>
            </c:numRef>
          </c:val>
          <c:extLst>
            <c:ext xmlns:c16="http://schemas.microsoft.com/office/drawing/2014/chart" uri="{C3380CC4-5D6E-409C-BE32-E72D297353CC}">
              <c16:uniqueId val="{0000000A-74E5-4E5F-908F-BCF5CDF947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2711</c:v>
                </c:pt>
                <c:pt idx="2">
                  <c:v>#N/A</c:v>
                </c:pt>
                <c:pt idx="3">
                  <c:v>#N/A</c:v>
                </c:pt>
                <c:pt idx="4">
                  <c:v>3251</c:v>
                </c:pt>
                <c:pt idx="5">
                  <c:v>#N/A</c:v>
                </c:pt>
                <c:pt idx="6">
                  <c:v>#N/A</c:v>
                </c:pt>
                <c:pt idx="7">
                  <c:v>2904</c:v>
                </c:pt>
                <c:pt idx="8">
                  <c:v>#N/A</c:v>
                </c:pt>
                <c:pt idx="9">
                  <c:v>#N/A</c:v>
                </c:pt>
                <c:pt idx="10">
                  <c:v>2824</c:v>
                </c:pt>
                <c:pt idx="11">
                  <c:v>#N/A</c:v>
                </c:pt>
                <c:pt idx="12">
                  <c:v>#N/A</c:v>
                </c:pt>
                <c:pt idx="13">
                  <c:v>2748</c:v>
                </c:pt>
                <c:pt idx="14">
                  <c:v>#N/A</c:v>
                </c:pt>
              </c:numCache>
            </c:numRef>
          </c:val>
          <c:smooth val="0"/>
          <c:extLst>
            <c:ext xmlns:c16="http://schemas.microsoft.com/office/drawing/2014/chart" uri="{C3380CC4-5D6E-409C-BE32-E72D297353CC}">
              <c16:uniqueId val="{0000000B-74E5-4E5F-908F-BCF5CDF947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378</c:v>
                </c:pt>
                <c:pt idx="1">
                  <c:v>468</c:v>
                </c:pt>
                <c:pt idx="2">
                  <c:v>469</c:v>
                </c:pt>
              </c:numCache>
            </c:numRef>
          </c:val>
          <c:extLst>
            <c:ext xmlns:c16="http://schemas.microsoft.com/office/drawing/2014/chart" uri="{C3380CC4-5D6E-409C-BE32-E72D297353CC}">
              <c16:uniqueId val="{00000000-9D75-4FA2-869B-579E9FAD85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182</c:v>
                </c:pt>
                <c:pt idx="1">
                  <c:v>232</c:v>
                </c:pt>
                <c:pt idx="2">
                  <c:v>262</c:v>
                </c:pt>
              </c:numCache>
            </c:numRef>
          </c:val>
          <c:extLst>
            <c:ext xmlns:c16="http://schemas.microsoft.com/office/drawing/2014/chart" uri="{C3380CC4-5D6E-409C-BE32-E72D297353CC}">
              <c16:uniqueId val="{00000001-9D75-4FA2-869B-579E9FAD85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643</c:v>
                </c:pt>
                <c:pt idx="1">
                  <c:v>728</c:v>
                </c:pt>
                <c:pt idx="2">
                  <c:v>793</c:v>
                </c:pt>
              </c:numCache>
            </c:numRef>
          </c:val>
          <c:extLst>
            <c:ext xmlns:c16="http://schemas.microsoft.com/office/drawing/2014/chart" uri="{C3380CC4-5D6E-409C-BE32-E72D297353CC}">
              <c16:uniqueId val="{00000002-9D75-4FA2-869B-579E9FAD85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8,829
8,380
58.16
5,419,370
5,235,740
139,731
3,286,127
6,478,904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　関西電力㈱変電所や宇治田原工業団地への企業立地により、固定資産税や法人町民税の税収が多いことから、財政力指数は類似団体を上回る</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となっている。</a:t>
          </a:r>
        </a:p>
        <a:p>
          <a:pPr algn="l"/>
          <a:r>
            <a:rPr kumimoji="1" lang="ja-JP" altLang="en-US" sz="1300">
              <a:latin typeface="ＭＳ Ｐゴシック" panose="020B0600070205080204" pitchFamily="50" charset="-128"/>
              <a:ea typeface="ＭＳ Ｐゴシック" panose="020B0600070205080204" pitchFamily="50" charset="-128"/>
            </a:rPr>
            <a:t>　今後も財政基盤強化のため、税の徴収強化や企業立地促進等による歳入増など継続的な行財政改革に努めていく。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2419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918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164996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6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139398</xdr:rowOff>
    </xdr:from>
    <xdr:to>
      <xdr:col>19</xdr:col>
      <xdr:colOff>133350</xdr:colOff>
      <xdr:row>41</xdr:row>
      <xdr:rowOff>162378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104926</xdr:rowOff>
    </xdr:from>
    <xdr:to>
      <xdr:col>15</xdr:col>
      <xdr:colOff>82550</xdr:colOff>
      <xdr:row>41</xdr:row>
      <xdr:rowOff>139398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343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81945</xdr:rowOff>
    </xdr:from>
    <xdr:to>
      <xdr:col>11</xdr:col>
      <xdr:colOff>31750</xdr:colOff>
      <xdr:row>41</xdr:row>
      <xdr:rowOff>104926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113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123069</xdr:rowOff>
    </xdr:from>
    <xdr:to>
      <xdr:col>23</xdr:col>
      <xdr:colOff>184150</xdr:colOff>
      <xdr:row>42</xdr:row>
      <xdr:rowOff>53219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139596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88598</xdr:rowOff>
    </xdr:from>
    <xdr:to>
      <xdr:col>15</xdr:col>
      <xdr:colOff>133350</xdr:colOff>
      <xdr:row>42</xdr:row>
      <xdr:rowOff>18748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28925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54126</xdr:rowOff>
    </xdr:from>
    <xdr:to>
      <xdr:col>11</xdr:col>
      <xdr:colOff>82550</xdr:colOff>
      <xdr:row>41</xdr:row>
      <xdr:rowOff>155726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165903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31145</xdr:rowOff>
    </xdr:from>
    <xdr:to>
      <xdr:col>7</xdr:col>
      <xdr:colOff>31750</xdr:colOff>
      <xdr:row>41</xdr:row>
      <xdr:rowOff>132745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142922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町税の減収による経常収入の減と人件費と公債費並びに扶助費の増による経常支出の増により、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今後、新庁舎建設や主要幹線道路整備などの投資的事業に伴う、公債費の増加が見込まれることから、義務的経費の抑制及び町税等収入の確保に取り組み、経常収支比率の上昇抑制に努める。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6773</xdr:rowOff>
    </xdr:from>
    <xdr:to>
      <xdr:col>23</xdr:col>
      <xdr:colOff>133350</xdr:colOff>
      <xdr:row>61</xdr:row>
      <xdr:rowOff>61066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465223"/>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129963</xdr:rowOff>
    </xdr:from>
    <xdr:to>
      <xdr:col>19</xdr:col>
      <xdr:colOff>133350</xdr:colOff>
      <xdr:row>61</xdr:row>
      <xdr:rowOff>6773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169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129963</xdr:rowOff>
    </xdr:from>
    <xdr:to>
      <xdr:col>15</xdr:col>
      <xdr:colOff>82550</xdr:colOff>
      <xdr:row>61</xdr:row>
      <xdr:rowOff>115358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16963"/>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115358</xdr:rowOff>
    </xdr:from>
    <xdr:to>
      <xdr:col>11</xdr:col>
      <xdr:colOff>31750</xdr:colOff>
      <xdr:row>62</xdr:row>
      <xdr:rowOff>8255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57380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10266</xdr:rowOff>
    </xdr:from>
    <xdr:to>
      <xdr:col>23</xdr:col>
      <xdr:colOff>184150</xdr:colOff>
      <xdr:row>61</xdr:row>
      <xdr:rowOff>111866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26793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1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127423</xdr:rowOff>
    </xdr:from>
    <xdr:to>
      <xdr:col>19</xdr:col>
      <xdr:colOff>184150</xdr:colOff>
      <xdr:row>61</xdr:row>
      <xdr:rowOff>57573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79163</xdr:rowOff>
    </xdr:from>
    <xdr:to>
      <xdr:col>15</xdr:col>
      <xdr:colOff>133350</xdr:colOff>
      <xdr:row>61</xdr:row>
      <xdr:rowOff>9313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19490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64558</xdr:rowOff>
    </xdr:from>
    <xdr:to>
      <xdr:col>11</xdr:col>
      <xdr:colOff>82550</xdr:colOff>
      <xdr:row>61</xdr:row>
      <xdr:rowOff>166158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150935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128905</xdr:rowOff>
    </xdr:from>
    <xdr:to>
      <xdr:col>7</xdr:col>
      <xdr:colOff>31750</xdr:colOff>
      <xdr:row>62</xdr:row>
      <xdr:rowOff>59055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43832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人件費並びに物件費及び維持補修費の合計額の人口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人当たりの金額が類似団体平均を下回っているのは、一部の公共施設について指定管理制度を導入していることが主な要因である。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今後は人件費の削減が厳しい状況におかれることから、ごみ収集業務民間委託の拡充や学校給食調理についても民間委託の検討を進めるなど、コストの低減を図っていく方針である。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72363</xdr:rowOff>
    </xdr:from>
    <xdr:to>
      <xdr:col>23</xdr:col>
      <xdr:colOff>133350</xdr:colOff>
      <xdr:row>81</xdr:row>
      <xdr:rowOff>75702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59813"/>
          <a:ext cx="838200" cy="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78308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6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71946</xdr:rowOff>
    </xdr:from>
    <xdr:to>
      <xdr:col>19</xdr:col>
      <xdr:colOff>133350</xdr:colOff>
      <xdr:row>81</xdr:row>
      <xdr:rowOff>72363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59396"/>
          <a:ext cx="8890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65109</xdr:rowOff>
    </xdr:from>
    <xdr:to>
      <xdr:col>15</xdr:col>
      <xdr:colOff>82550</xdr:colOff>
      <xdr:row>81</xdr:row>
      <xdr:rowOff>71946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52559"/>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54186</xdr:rowOff>
    </xdr:from>
    <xdr:to>
      <xdr:col>11</xdr:col>
      <xdr:colOff>31750</xdr:colOff>
      <xdr:row>81</xdr:row>
      <xdr:rowOff>65109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41636"/>
          <a:ext cx="889000" cy="1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24902</xdr:rowOff>
    </xdr:from>
    <xdr:to>
      <xdr:col>23</xdr:col>
      <xdr:colOff>184150</xdr:colOff>
      <xdr:row>81</xdr:row>
      <xdr:rowOff>126502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1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117629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3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21563</xdr:rowOff>
    </xdr:from>
    <xdr:to>
      <xdr:col>19</xdr:col>
      <xdr:colOff>184150</xdr:colOff>
      <xdr:row>81</xdr:row>
      <xdr:rowOff>123163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0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133340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77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21146</xdr:rowOff>
    </xdr:from>
    <xdr:to>
      <xdr:col>15</xdr:col>
      <xdr:colOff>133350</xdr:colOff>
      <xdr:row>81</xdr:row>
      <xdr:rowOff>122746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0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132923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7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14309</xdr:rowOff>
    </xdr:from>
    <xdr:to>
      <xdr:col>11</xdr:col>
      <xdr:colOff>82550</xdr:colOff>
      <xdr:row>81</xdr:row>
      <xdr:rowOff>115909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0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126086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7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3386</xdr:rowOff>
    </xdr:from>
    <xdr:to>
      <xdr:col>7</xdr:col>
      <xdr:colOff>31750</xdr:colOff>
      <xdr:row>81</xdr:row>
      <xdr:rowOff>104986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115163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5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国に準拠した給与体系を採用しており、ラスパイレス指数は前年度と同じ値となった。</a:t>
          </a:r>
        </a:p>
        <a:p>
          <a:r>
            <a:rPr kumimoji="1" lang="ja-JP" altLang="en-US" sz="1300">
              <a:latin typeface="ＭＳ Ｐゴシック" panose="020B0600070205080204" pitchFamily="50" charset="-128"/>
              <a:ea typeface="ＭＳ Ｐゴシック" panose="020B0600070205080204" pitchFamily="50" charset="-128"/>
            </a:rPr>
            <a:t>　今後も適正な人員配置と行政効率の高い組織づくりを進めていくとともに、国基準を基本に給与の適正化に努める。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125589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9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125589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452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71966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125589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050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次定員適正化計画（計画期間：令和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年度）に基づく定員管理を行っており、人口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人当たり職員数は類似団体平均を下回っている状況である。</a:t>
          </a:r>
        </a:p>
        <a:p>
          <a:r>
            <a:rPr kumimoji="1" lang="ja-JP" altLang="en-US" sz="1300">
              <a:latin typeface="ＭＳ Ｐゴシック" panose="020B0600070205080204" pitchFamily="50" charset="-128"/>
              <a:ea typeface="ＭＳ Ｐゴシック" panose="020B0600070205080204" pitchFamily="50" charset="-128"/>
            </a:rPr>
            <a:t>　主要幹線道路整備など、本町にとって大きな事業を抱えているが、民間委託等を検討していく中で、引き続き適正な定数管理に努める。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39275</xdr:rowOff>
    </xdr:from>
    <xdr:to>
      <xdr:col>81</xdr:col>
      <xdr:colOff>44450</xdr:colOff>
      <xdr:row>60</xdr:row>
      <xdr:rowOff>41084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326275"/>
          <a:ext cx="8382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29623</xdr:rowOff>
    </xdr:from>
    <xdr:to>
      <xdr:col>77</xdr:col>
      <xdr:colOff>44450</xdr:colOff>
      <xdr:row>60</xdr:row>
      <xdr:rowOff>41084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16623"/>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15145</xdr:rowOff>
    </xdr:from>
    <xdr:to>
      <xdr:col>72</xdr:col>
      <xdr:colOff>203200</xdr:colOff>
      <xdr:row>60</xdr:row>
      <xdr:rowOff>29623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0214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15145</xdr:rowOff>
    </xdr:from>
    <xdr:to>
      <xdr:col>68</xdr:col>
      <xdr:colOff>152400</xdr:colOff>
      <xdr:row>60</xdr:row>
      <xdr:rowOff>25400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302145"/>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159925</xdr:rowOff>
    </xdr:from>
    <xdr:to>
      <xdr:col>81</xdr:col>
      <xdr:colOff>95250</xdr:colOff>
      <xdr:row>60</xdr:row>
      <xdr:rowOff>90075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5002</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161734</xdr:rowOff>
    </xdr:from>
    <xdr:to>
      <xdr:col>77</xdr:col>
      <xdr:colOff>95250</xdr:colOff>
      <xdr:row>60</xdr:row>
      <xdr:rowOff>91884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102061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46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150273</xdr:rowOff>
    </xdr:from>
    <xdr:to>
      <xdr:col>73</xdr:col>
      <xdr:colOff>44450</xdr:colOff>
      <xdr:row>60</xdr:row>
      <xdr:rowOff>80423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6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90600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135795</xdr:rowOff>
    </xdr:from>
    <xdr:to>
      <xdr:col>68</xdr:col>
      <xdr:colOff>203200</xdr:colOff>
      <xdr:row>60</xdr:row>
      <xdr:rowOff>65945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76122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2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新庁舎建設事業や主要幹線道路や下水道設備の整備による借入の増加に伴い、一般会計及び下水道会計の元利償還金が増加し、昨年度から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新庁舎建設に伴う償還の本格化や主要幹線道路・公共施設の長寿命化に向けた整備による公債費は増加していくことが見込まれることから、計画的な起債の発行に努める。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153416</xdr:rowOff>
    </xdr:from>
    <xdr:to>
      <xdr:col>81</xdr:col>
      <xdr:colOff>44450</xdr:colOff>
      <xdr:row>42</xdr:row>
      <xdr:rowOff>20574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18286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153416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12978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42418</xdr:rowOff>
    </xdr:from>
    <xdr:to>
      <xdr:col>72</xdr:col>
      <xdr:colOff>203200</xdr:colOff>
      <xdr:row>41</xdr:row>
      <xdr:rowOff>100330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0718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42418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00913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141224</xdr:rowOff>
    </xdr:from>
    <xdr:to>
      <xdr:col>81</xdr:col>
      <xdr:colOff>95250</xdr:colOff>
      <xdr:row>42</xdr:row>
      <xdr:rowOff>71374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113301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14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102616</xdr:rowOff>
    </xdr:from>
    <xdr:to>
      <xdr:col>77</xdr:col>
      <xdr:colOff>95250</xdr:colOff>
      <xdr:row>42</xdr:row>
      <xdr:rowOff>32766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17543</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163068</xdr:rowOff>
    </xdr:from>
    <xdr:to>
      <xdr:col>68</xdr:col>
      <xdr:colOff>203200</xdr:colOff>
      <xdr:row>41</xdr:row>
      <xdr:rowOff>93218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103395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新庁舎建設事業や新市街地都市公園整備事業の終了による起債発行額の減と減債基金の積立等による充当可能基金の増加に伴い、前年度に比べ</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しかし、上記事業や主要幹線道路整備に伴う地方債残高の高止まりにより、今後の同程度以上の将来負担比率の算定が見込まれることから、財政の硬直化を防ぐためにも、平成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年度に定めた臨時財政対策債分を除く建設事業債の起債残高の上限</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億円を堅持し地方債残高の抑制に努める。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148408</xdr:rowOff>
    </xdr:from>
    <xdr:to>
      <xdr:col>81</xdr:col>
      <xdr:colOff>44450</xdr:colOff>
      <xdr:row>20</xdr:row>
      <xdr:rowOff>33262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405958"/>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33262</xdr:rowOff>
    </xdr:from>
    <xdr:to>
      <xdr:col>77</xdr:col>
      <xdr:colOff>44450</xdr:colOff>
      <xdr:row>20</xdr:row>
      <xdr:rowOff>52796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462262"/>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52796</xdr:rowOff>
    </xdr:from>
    <xdr:to>
      <xdr:col>72</xdr:col>
      <xdr:colOff>203200</xdr:colOff>
      <xdr:row>21</xdr:row>
      <xdr:rowOff>122646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48179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152763</xdr:rowOff>
    </xdr:from>
    <xdr:to>
      <xdr:col>68</xdr:col>
      <xdr:colOff>152400</xdr:colOff>
      <xdr:row>21</xdr:row>
      <xdr:rowOff>122646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3581763"/>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97608</xdr:rowOff>
    </xdr:from>
    <xdr:to>
      <xdr:col>81</xdr:col>
      <xdr:colOff>95250</xdr:colOff>
      <xdr:row>20</xdr:row>
      <xdr:rowOff>27758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35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69685</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32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153912</xdr:rowOff>
    </xdr:from>
    <xdr:to>
      <xdr:col>77</xdr:col>
      <xdr:colOff>95250</xdr:colOff>
      <xdr:row>20</xdr:row>
      <xdr:rowOff>84062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41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68839</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49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1996</xdr:rowOff>
    </xdr:from>
    <xdr:to>
      <xdr:col>73</xdr:col>
      <xdr:colOff>44450</xdr:colOff>
      <xdr:row>20</xdr:row>
      <xdr:rowOff>103596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43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88373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51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71846</xdr:rowOff>
    </xdr:from>
    <xdr:to>
      <xdr:col>68</xdr:col>
      <xdr:colOff>203200</xdr:colOff>
      <xdr:row>22</xdr:row>
      <xdr:rowOff>1996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67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158223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7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101963</xdr:rowOff>
    </xdr:from>
    <xdr:to>
      <xdr:col>64</xdr:col>
      <xdr:colOff>152400</xdr:colOff>
      <xdr:row>21</xdr:row>
      <xdr:rowOff>32113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5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16890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61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8,829
8,380
58.16
5,419,370
5,235,740
139,731
3,286,127
6,478,904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年度において昨年度から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ポイント増となり、依然として類似団体に比べて高い傾向にある。これは、ごみ収集や学校給食調理、保育所運営などを直営で行っていることが要因と考えられる。</a:t>
          </a:r>
        </a:p>
        <a:p>
          <a:r>
            <a:rPr kumimoji="1" lang="ja-JP" altLang="en-US" sz="1300">
              <a:latin typeface="ＭＳ Ｐゴシック" panose="020B0600070205080204" pitchFamily="50" charset="-128"/>
              <a:ea typeface="ＭＳ Ｐゴシック" panose="020B0600070205080204" pitchFamily="50" charset="-128"/>
            </a:rPr>
            <a:t>　今後も適正な人員配置と民間委託化を含めた行政効率の高い組織づくりを進めていくとともに、国基準を基本に給与の適正化に努める。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460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30988</xdr:rowOff>
    </xdr:from>
    <xdr:to>
      <xdr:col>19</xdr:col>
      <xdr:colOff>187325</xdr:colOff>
      <xdr:row>38</xdr:row>
      <xdr:rowOff>62992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460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62992</xdr:rowOff>
    </xdr:from>
    <xdr:to>
      <xdr:col>15</xdr:col>
      <xdr:colOff>98425</xdr:colOff>
      <xdr:row>39</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7809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154432</xdr:rowOff>
    </xdr:from>
    <xdr:to>
      <xdr:col>11</xdr:col>
      <xdr:colOff>9525</xdr:colOff>
      <xdr:row>39</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695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151638</xdr:rowOff>
    </xdr:from>
    <xdr:to>
      <xdr:col>20</xdr:col>
      <xdr:colOff>38100</xdr:colOff>
      <xdr:row>38</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66565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xdr:rowOff>
    </xdr:from>
    <xdr:to>
      <xdr:col>15</xdr:col>
      <xdr:colOff>149225</xdr:colOff>
      <xdr:row>38</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98569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5334</xdr:rowOff>
    </xdr:from>
    <xdr:to>
      <xdr:col>11</xdr:col>
      <xdr:colOff>60325</xdr:colOff>
      <xdr:row>39</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91711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103632</xdr:rowOff>
    </xdr:from>
    <xdr:to>
      <xdr:col>6</xdr:col>
      <xdr:colOff>171450</xdr:colOff>
      <xdr:row>39</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会計年度任用職員制度の導入と一部の公共施設について指定管理制度を導入していることにより、令和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年度経常収支比率についても、</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と類似団体を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ポイント下回る状況となった。</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今後も引き続き行財政改革を進め、経常的なコスト削減に努める。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15</xdr:row>
      <xdr:rowOff>130810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56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85090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1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85090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1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16</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568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34290</xdr:rowOff>
    </xdr:from>
    <xdr:to>
      <xdr:col>78</xdr:col>
      <xdr:colOff>120650</xdr:colOff>
      <xdr:row>15</xdr:row>
      <xdr:rowOff>135890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146067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34290</xdr:rowOff>
    </xdr:from>
    <xdr:to>
      <xdr:col>69</xdr:col>
      <xdr:colOff>142875</xdr:colOff>
      <xdr:row>15</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146067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扶助費に係る経常収支比率が類似団体を上回っている要因として、障がい者自立支援給付の増加や福祉医療費助成制度の充実などが挙げられる。</a:t>
          </a:r>
        </a:p>
        <a:p>
          <a:r>
            <a:rPr kumimoji="1" lang="ja-JP" altLang="en-US" sz="1300">
              <a:latin typeface="ＭＳ Ｐゴシック" panose="020B0600070205080204" pitchFamily="50" charset="-128"/>
              <a:ea typeface="ＭＳ Ｐゴシック" panose="020B0600070205080204" pitchFamily="50" charset="-128"/>
            </a:rPr>
            <a:t>　子育て支援医療についても、令和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年度から高校生世代終了まで拡充したことから、今後も増加傾向が続くと予測されるため、町単独制度の内容を精査し、必要以上の扶助費支出を抑制するなど適正な支出に努める。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071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58</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58</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10013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61</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1092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57150</xdr:rowOff>
    </xdr:from>
    <xdr:to>
      <xdr:col>6</xdr:col>
      <xdr:colOff>171450</xdr:colOff>
      <xdr:row>61</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143527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その他については、各特別会計への繰出金が大半を占めており、令和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％と類似団体を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％下回る状況となった。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今後も、各特別会計での基準外繰出を抑制できるよう経費節減に取り組み、税収を主な財源とする普通会計の負担額を減らしていくように努める。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148772</xdr:rowOff>
    </xdr:from>
    <xdr:to>
      <xdr:col>82</xdr:col>
      <xdr:colOff>107950</xdr:colOff>
      <xdr:row>55</xdr:row>
      <xdr:rowOff>20865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4070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72572</xdr:rowOff>
    </xdr:from>
    <xdr:to>
      <xdr:col>78</xdr:col>
      <xdr:colOff>69850</xdr:colOff>
      <xdr:row>54</xdr:row>
      <xdr:rowOff>148772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330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72572</xdr:rowOff>
    </xdr:from>
    <xdr:to>
      <xdr:col>73</xdr:col>
      <xdr:colOff>180975</xdr:colOff>
      <xdr:row>54</xdr:row>
      <xdr:rowOff>137885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330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137885</xdr:rowOff>
    </xdr:from>
    <xdr:to>
      <xdr:col>69</xdr:col>
      <xdr:colOff>92075</xdr:colOff>
      <xdr:row>55</xdr:row>
      <xdr:rowOff>20865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396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141515</xdr:rowOff>
    </xdr:from>
    <xdr:to>
      <xdr:col>82</xdr:col>
      <xdr:colOff>158750</xdr:colOff>
      <xdr:row>55</xdr:row>
      <xdr:rowOff>71665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158042</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97972</xdr:rowOff>
    </xdr:from>
    <xdr:to>
      <xdr:col>78</xdr:col>
      <xdr:colOff>120650</xdr:colOff>
      <xdr:row>55</xdr:row>
      <xdr:rowOff>28122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38299</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21772</xdr:rowOff>
    </xdr:from>
    <xdr:to>
      <xdr:col>74</xdr:col>
      <xdr:colOff>31750</xdr:colOff>
      <xdr:row>54</xdr:row>
      <xdr:rowOff>123372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133549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87085</xdr:rowOff>
    </xdr:from>
    <xdr:to>
      <xdr:col>69</xdr:col>
      <xdr:colOff>142875</xdr:colOff>
      <xdr:row>55</xdr:row>
      <xdr:rowOff>17235</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27412</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141515</xdr:rowOff>
    </xdr:from>
    <xdr:to>
      <xdr:col>65</xdr:col>
      <xdr:colOff>53975</xdr:colOff>
      <xdr:row>55</xdr:row>
      <xdr:rowOff>71665</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81842</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ごみ・し尿処理を一部事務組合方式で実施しており、また、消防業務においても近隣市に委託していることから、令和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年度の補助費等の割合は</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％と全国平均や京都府平均を上回っている。</a:t>
          </a:r>
        </a:p>
        <a:p>
          <a:r>
            <a:rPr kumimoji="1" lang="ja-JP" altLang="en-US" sz="1300">
              <a:latin typeface="ＭＳ Ｐゴシック" panose="020B0600070205080204" pitchFamily="50" charset="-128"/>
              <a:ea typeface="ＭＳ Ｐゴシック" panose="020B0600070205080204" pitchFamily="50" charset="-128"/>
            </a:rPr>
            <a:t> 　新たな補助制度についてはサンセット方式を原則とするなど内容の精査及び適正な支出に努める。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4317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88138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143002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4180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38</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4866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58437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計画的な起債事業を実施してきたことから、類似団体よりも低い水準を維持しているが、令和</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年度に完了した新庁舎建設事業や令和</a:t>
          </a:r>
          <a:r>
            <a:rPr kumimoji="1" lang="en-US" altLang="ja-JP" sz="1250">
              <a:latin typeface="ＭＳ Ｐゴシック" panose="020B0600070205080204" pitchFamily="50" charset="-128"/>
              <a:ea typeface="ＭＳ Ｐゴシック" panose="020B0600070205080204" pitchFamily="50" charset="-128"/>
            </a:rPr>
            <a:t>5</a:t>
          </a:r>
          <a:r>
            <a:rPr kumimoji="1" lang="ja-JP" altLang="en-US" sz="1250">
              <a:latin typeface="ＭＳ Ｐゴシック" panose="020B0600070205080204" pitchFamily="50" charset="-128"/>
              <a:ea typeface="ＭＳ Ｐゴシック" panose="020B0600070205080204" pitchFamily="50" charset="-128"/>
            </a:rPr>
            <a:t>年度に完了した新市街地都市公園整備事業並びに現在実施している主要幹線道路整備などにより、令和</a:t>
          </a:r>
          <a:r>
            <a:rPr kumimoji="1" lang="en-US" altLang="ja-JP" sz="1250">
              <a:latin typeface="ＭＳ Ｐゴシック" panose="020B0600070205080204" pitchFamily="50" charset="-128"/>
              <a:ea typeface="ＭＳ Ｐゴシック" panose="020B0600070205080204" pitchFamily="50" charset="-128"/>
            </a:rPr>
            <a:t>7</a:t>
          </a:r>
          <a:r>
            <a:rPr kumimoji="1" lang="ja-JP" altLang="en-US" sz="1250">
              <a:latin typeface="ＭＳ Ｐゴシック" panose="020B0600070205080204" pitchFamily="50" charset="-128"/>
              <a:ea typeface="ＭＳ Ｐゴシック" panose="020B0600070205080204" pitchFamily="50" charset="-128"/>
            </a:rPr>
            <a:t>年度以降は公債費の負担が大きく増加することが見込まれる。</a:t>
          </a:r>
        </a:p>
        <a:p>
          <a:r>
            <a:rPr kumimoji="1" lang="ja-JP" altLang="en-US" sz="1250">
              <a:latin typeface="ＭＳ Ｐゴシック" panose="020B0600070205080204" pitchFamily="50" charset="-128"/>
              <a:ea typeface="ＭＳ Ｐゴシック" panose="020B0600070205080204" pitchFamily="50" charset="-128"/>
            </a:rPr>
            <a:t>　今後も計画的な起債の発行に努め、平成</a:t>
          </a:r>
          <a:r>
            <a:rPr kumimoji="1" lang="en-US" altLang="ja-JP" sz="1250">
              <a:latin typeface="ＭＳ Ｐゴシック" panose="020B0600070205080204" pitchFamily="50" charset="-128"/>
              <a:ea typeface="ＭＳ Ｐゴシック" panose="020B0600070205080204" pitchFamily="50" charset="-128"/>
            </a:rPr>
            <a:t>29</a:t>
          </a:r>
          <a:r>
            <a:rPr kumimoji="1" lang="ja-JP" altLang="en-US" sz="1250">
              <a:latin typeface="ＭＳ Ｐゴシック" panose="020B0600070205080204" pitchFamily="50" charset="-128"/>
              <a:ea typeface="ＭＳ Ｐゴシック" panose="020B0600070205080204" pitchFamily="50" charset="-128"/>
            </a:rPr>
            <a:t>年度に定めた臨時財政対策債分を除く建設事業債の起債残高の上限</a:t>
          </a:r>
          <a:r>
            <a:rPr kumimoji="1" lang="en-US" altLang="ja-JP" sz="1250">
              <a:latin typeface="ＭＳ Ｐゴシック" panose="020B0600070205080204" pitchFamily="50" charset="-128"/>
              <a:ea typeface="ＭＳ Ｐゴシック" panose="020B0600070205080204" pitchFamily="50" charset="-128"/>
            </a:rPr>
            <a:t>55</a:t>
          </a:r>
          <a:r>
            <a:rPr kumimoji="1" lang="ja-JP" altLang="en-US" sz="1250">
              <a:latin typeface="ＭＳ Ｐゴシック" panose="020B0600070205080204" pitchFamily="50" charset="-128"/>
              <a:ea typeface="ＭＳ Ｐゴシック" panose="020B0600070205080204" pitchFamily="50" charset="-128"/>
            </a:rPr>
            <a:t>億円を堅持していく。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0771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46989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276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276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8889</xdr:rowOff>
    </xdr:from>
    <xdr:to>
      <xdr:col>11</xdr:col>
      <xdr:colOff>9525</xdr:colOff>
      <xdr:row>76</xdr:row>
      <xdr:rowOff>39370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039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3811</xdr:rowOff>
    </xdr:from>
    <xdr:to>
      <xdr:col>24</xdr:col>
      <xdr:colOff>76200</xdr:colOff>
      <xdr:row>76</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20337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167639</xdr:rowOff>
    </xdr:from>
    <xdr:to>
      <xdr:col>20</xdr:col>
      <xdr:colOff>38100</xdr:colOff>
      <xdr:row>76</xdr:row>
      <xdr:rowOff>97789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107967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160020</xdr:rowOff>
    </xdr:from>
    <xdr:to>
      <xdr:col>11</xdr:col>
      <xdr:colOff>60325</xdr:colOff>
      <xdr:row>76</xdr:row>
      <xdr:rowOff>90170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100347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129540</xdr:rowOff>
    </xdr:from>
    <xdr:to>
      <xdr:col>6</xdr:col>
      <xdr:colOff>171450</xdr:colOff>
      <xdr:row>76</xdr:row>
      <xdr:rowOff>59689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69867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公債費以外の経常収支比率については、行政改革の取組を継続した結果、令和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年度は類似団体平均を下回る状況となった。</a:t>
          </a:r>
        </a:p>
        <a:p>
          <a:r>
            <a:rPr kumimoji="1" lang="ja-JP" altLang="en-US" sz="1300">
              <a:latin typeface="ＭＳ Ｐゴシック" panose="020B0600070205080204" pitchFamily="50" charset="-128"/>
              <a:ea typeface="ＭＳ Ｐゴシック" panose="020B0600070205080204" pitchFamily="50" charset="-128"/>
            </a:rPr>
            <a:t>　今後も行政改革の取組を通じて、人件費の抑制に努めるとともに、町単独制度の内容の精査に努める。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97282</xdr:rowOff>
    </xdr:from>
    <xdr:to>
      <xdr:col>82</xdr:col>
      <xdr:colOff>107950</xdr:colOff>
      <xdr:row>74</xdr:row>
      <xdr:rowOff>154432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78458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72136</xdr:rowOff>
    </xdr:from>
    <xdr:to>
      <xdr:col>78</xdr:col>
      <xdr:colOff>69850</xdr:colOff>
      <xdr:row>74</xdr:row>
      <xdr:rowOff>97282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75943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72136</xdr:rowOff>
    </xdr:from>
    <xdr:to>
      <xdr:col>73</xdr:col>
      <xdr:colOff>180975</xdr:colOff>
      <xdr:row>75</xdr:row>
      <xdr:rowOff>53848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59436"/>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53848</xdr:rowOff>
    </xdr:from>
    <xdr:to>
      <xdr:col>69</xdr:col>
      <xdr:colOff>92075</xdr:colOff>
      <xdr:row>75</xdr:row>
      <xdr:rowOff>145288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91259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103632</xdr:rowOff>
    </xdr:from>
    <xdr:to>
      <xdr:col>82</xdr:col>
      <xdr:colOff>158750</xdr:colOff>
      <xdr:row>75</xdr:row>
      <xdr:rowOff>33782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120159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63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46482</xdr:rowOff>
    </xdr:from>
    <xdr:to>
      <xdr:col>78</xdr:col>
      <xdr:colOff>120650</xdr:colOff>
      <xdr:row>74</xdr:row>
      <xdr:rowOff>148082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3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158259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502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21336</xdr:rowOff>
    </xdr:from>
    <xdr:to>
      <xdr:col>74</xdr:col>
      <xdr:colOff>31750</xdr:colOff>
      <xdr:row>74</xdr:row>
      <xdr:rowOff>122936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107713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9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3048</xdr:rowOff>
    </xdr:from>
    <xdr:to>
      <xdr:col>69</xdr:col>
      <xdr:colOff>142875</xdr:colOff>
      <xdr:row>75</xdr:row>
      <xdr:rowOff>104648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89425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4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94488</xdr:rowOff>
    </xdr:from>
    <xdr:to>
      <xdr:col>65</xdr:col>
      <xdr:colOff>53975</xdr:colOff>
      <xdr:row>76</xdr:row>
      <xdr:rowOff>24637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53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9414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3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140564</xdr:rowOff>
    </xdr:from>
    <xdr:to>
      <xdr:col>29</xdr:col>
      <xdr:colOff>127000</xdr:colOff>
      <xdr:row>18</xdr:row>
      <xdr:rowOff>149868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74289"/>
          <a:ext cx="647700" cy="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124706</xdr:rowOff>
    </xdr:from>
    <xdr:to>
      <xdr:col>26</xdr:col>
      <xdr:colOff>50800</xdr:colOff>
      <xdr:row>18</xdr:row>
      <xdr:rowOff>149868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58431"/>
          <a:ext cx="698500" cy="25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124706</xdr:rowOff>
    </xdr:from>
    <xdr:to>
      <xdr:col>22</xdr:col>
      <xdr:colOff>114300</xdr:colOff>
      <xdr:row>19</xdr:row>
      <xdr:rowOff>5735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58431"/>
          <a:ext cx="698500" cy="52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5735</xdr:rowOff>
    </xdr:from>
    <xdr:to>
      <xdr:col>18</xdr:col>
      <xdr:colOff>177800</xdr:colOff>
      <xdr:row>19</xdr:row>
      <xdr:rowOff>55669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10910"/>
          <a:ext cx="698500" cy="49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89764</xdr:rowOff>
    </xdr:from>
    <xdr:to>
      <xdr:col>29</xdr:col>
      <xdr:colOff>177800</xdr:colOff>
      <xdr:row>19</xdr:row>
      <xdr:rowOff>19914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23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61841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99068</xdr:rowOff>
    </xdr:from>
    <xdr:to>
      <xdr:col>26</xdr:col>
      <xdr:colOff>101600</xdr:colOff>
      <xdr:row>19</xdr:row>
      <xdr:rowOff>29218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32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13995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1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73906</xdr:rowOff>
    </xdr:from>
    <xdr:to>
      <xdr:col>22</xdr:col>
      <xdr:colOff>165100</xdr:colOff>
      <xdr:row>19</xdr:row>
      <xdr:rowOff>4056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7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160283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126385</xdr:rowOff>
    </xdr:from>
    <xdr:to>
      <xdr:col>19</xdr:col>
      <xdr:colOff>38100</xdr:colOff>
      <xdr:row>19</xdr:row>
      <xdr:rowOff>56535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60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41312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4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4869</xdr:rowOff>
    </xdr:from>
    <xdr:to>
      <xdr:col>15</xdr:col>
      <xdr:colOff>101600</xdr:colOff>
      <xdr:row>19</xdr:row>
      <xdr:rowOff>106469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10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91246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9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298648</xdr:rowOff>
    </xdr:from>
    <xdr:to>
      <xdr:col>29</xdr:col>
      <xdr:colOff>127000</xdr:colOff>
      <xdr:row>35</xdr:row>
      <xdr:rowOff>318429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08998"/>
          <a:ext cx="647700" cy="19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318429</xdr:rowOff>
    </xdr:from>
    <xdr:to>
      <xdr:col>26</xdr:col>
      <xdr:colOff>50800</xdr:colOff>
      <xdr:row>36</xdr:row>
      <xdr:rowOff>1377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28779"/>
          <a:ext cx="698500" cy="25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1377</xdr:rowOff>
    </xdr:from>
    <xdr:to>
      <xdr:col>22</xdr:col>
      <xdr:colOff>114300</xdr:colOff>
      <xdr:row>36</xdr:row>
      <xdr:rowOff>42083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54627"/>
          <a:ext cx="698500" cy="40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42083</xdr:rowOff>
    </xdr:from>
    <xdr:to>
      <xdr:col>18</xdr:col>
      <xdr:colOff>177800</xdr:colOff>
      <xdr:row>36</xdr:row>
      <xdr:rowOff>81997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95333"/>
          <a:ext cx="698500" cy="3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247848</xdr:rowOff>
    </xdr:from>
    <xdr:to>
      <xdr:col>29</xdr:col>
      <xdr:colOff>177800</xdr:colOff>
      <xdr:row>36</xdr:row>
      <xdr:rowOff>6548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58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219925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3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267629</xdr:rowOff>
    </xdr:from>
    <xdr:to>
      <xdr:col>26</xdr:col>
      <xdr:colOff>101600</xdr:colOff>
      <xdr:row>36</xdr:row>
      <xdr:rowOff>26329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7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11106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64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293477</xdr:rowOff>
    </xdr:from>
    <xdr:to>
      <xdr:col>22</xdr:col>
      <xdr:colOff>165100</xdr:colOff>
      <xdr:row>36</xdr:row>
      <xdr:rowOff>52177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03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36954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9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334183</xdr:rowOff>
    </xdr:from>
    <xdr:to>
      <xdr:col>19</xdr:col>
      <xdr:colOff>38100</xdr:colOff>
      <xdr:row>36</xdr:row>
      <xdr:rowOff>92883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44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77660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3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31197</xdr:rowOff>
    </xdr:from>
    <xdr:to>
      <xdr:col>15</xdr:col>
      <xdr:colOff>101600</xdr:colOff>
      <xdr:row>36</xdr:row>
      <xdr:rowOff>132797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84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117574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7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8,829
8,380
58.16
5,419,370
5,235,740
139,731
3,286,127
6,478,904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1095</xdr:rowOff>
    </xdr:from>
    <xdr:to>
      <xdr:col>24</xdr:col>
      <xdr:colOff>63500</xdr:colOff>
      <xdr:row>37</xdr:row>
      <xdr:rowOff>27137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44745"/>
          <a:ext cx="838200" cy="2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2549</xdr:rowOff>
    </xdr:from>
    <xdr:to>
      <xdr:col>19</xdr:col>
      <xdr:colOff>177800</xdr:colOff>
      <xdr:row>37</xdr:row>
      <xdr:rowOff>27137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346199"/>
          <a:ext cx="889000" cy="2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2549</xdr:rowOff>
    </xdr:from>
    <xdr:to>
      <xdr:col>15</xdr:col>
      <xdr:colOff>50800</xdr:colOff>
      <xdr:row>37</xdr:row>
      <xdr:rowOff>81178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46199"/>
          <a:ext cx="889000" cy="7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81178</xdr:rowOff>
    </xdr:from>
    <xdr:to>
      <xdr:col>10</xdr:col>
      <xdr:colOff>114300</xdr:colOff>
      <xdr:row>38</xdr:row>
      <xdr:rowOff>86628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24828"/>
          <a:ext cx="889000" cy="17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121745</xdr:rowOff>
    </xdr:from>
    <xdr:to>
      <xdr:col>24</xdr:col>
      <xdr:colOff>114300</xdr:colOff>
      <xdr:row>37</xdr:row>
      <xdr:rowOff>51895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9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100172</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7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147787</xdr:rowOff>
    </xdr:from>
    <xdr:to>
      <xdr:col>20</xdr:col>
      <xdr:colOff>38100</xdr:colOff>
      <xdr:row>37</xdr:row>
      <xdr:rowOff>77937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69064</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41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123199</xdr:rowOff>
    </xdr:from>
    <xdr:to>
      <xdr:col>15</xdr:col>
      <xdr:colOff>101600</xdr:colOff>
      <xdr:row>37</xdr:row>
      <xdr:rowOff>53349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9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44476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38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30378</xdr:rowOff>
    </xdr:from>
    <xdr:to>
      <xdr:col>10</xdr:col>
      <xdr:colOff>165100</xdr:colOff>
      <xdr:row>37</xdr:row>
      <xdr:rowOff>131978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123105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46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35828</xdr:rowOff>
    </xdr:from>
    <xdr:to>
      <xdr:col>6</xdr:col>
      <xdr:colOff>38100</xdr:colOff>
      <xdr:row>38</xdr:row>
      <xdr:rowOff>137428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128555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4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74921</xdr:rowOff>
    </xdr:from>
    <xdr:to>
      <xdr:col>24</xdr:col>
      <xdr:colOff>63500</xdr:colOff>
      <xdr:row>58</xdr:row>
      <xdr:rowOff>76542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10019021"/>
          <a:ext cx="838200" cy="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76542</xdr:rowOff>
    </xdr:from>
    <xdr:to>
      <xdr:col>19</xdr:col>
      <xdr:colOff>177800</xdr:colOff>
      <xdr:row>58</xdr:row>
      <xdr:rowOff>80007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10020642"/>
          <a:ext cx="889000" cy="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80007</xdr:rowOff>
    </xdr:from>
    <xdr:to>
      <xdr:col>15</xdr:col>
      <xdr:colOff>50800</xdr:colOff>
      <xdr:row>58</xdr:row>
      <xdr:rowOff>81018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10024107"/>
          <a:ext cx="8890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79915</xdr:rowOff>
    </xdr:from>
    <xdr:to>
      <xdr:col>10</xdr:col>
      <xdr:colOff>114300</xdr:colOff>
      <xdr:row>58</xdr:row>
      <xdr:rowOff>81018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10024015"/>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7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24121</xdr:rowOff>
    </xdr:from>
    <xdr:to>
      <xdr:col>24</xdr:col>
      <xdr:colOff>114300</xdr:colOff>
      <xdr:row>58</xdr:row>
      <xdr:rowOff>125721</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6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110498</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8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25742</xdr:rowOff>
    </xdr:from>
    <xdr:to>
      <xdr:col>20</xdr:col>
      <xdr:colOff>38100</xdr:colOff>
      <xdr:row>58</xdr:row>
      <xdr:rowOff>127342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118469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1006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29207</xdr:rowOff>
    </xdr:from>
    <xdr:to>
      <xdr:col>15</xdr:col>
      <xdr:colOff>101600</xdr:colOff>
      <xdr:row>58</xdr:row>
      <xdr:rowOff>130807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7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121934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06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30218</xdr:rowOff>
    </xdr:from>
    <xdr:to>
      <xdr:col>10</xdr:col>
      <xdr:colOff>165100</xdr:colOff>
      <xdr:row>58</xdr:row>
      <xdr:rowOff>131818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7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122945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6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29115</xdr:rowOff>
    </xdr:from>
    <xdr:to>
      <xdr:col>6</xdr:col>
      <xdr:colOff>38100</xdr:colOff>
      <xdr:row>58</xdr:row>
      <xdr:rowOff>130715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121842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6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169875</xdr:rowOff>
    </xdr:from>
    <xdr:to>
      <xdr:col>24</xdr:col>
      <xdr:colOff>63500</xdr:colOff>
      <xdr:row>79</xdr:row>
      <xdr:rowOff>3721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542975"/>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2654</xdr:rowOff>
    </xdr:from>
    <xdr:to>
      <xdr:col>19</xdr:col>
      <xdr:colOff>177800</xdr:colOff>
      <xdr:row>79</xdr:row>
      <xdr:rowOff>3721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547204"/>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2654</xdr:rowOff>
    </xdr:from>
    <xdr:to>
      <xdr:col>15</xdr:col>
      <xdr:colOff>50800</xdr:colOff>
      <xdr:row>79</xdr:row>
      <xdr:rowOff>8331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547204"/>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8331</xdr:rowOff>
    </xdr:from>
    <xdr:to>
      <xdr:col>10</xdr:col>
      <xdr:colOff>114300</xdr:colOff>
      <xdr:row>79</xdr:row>
      <xdr:rowOff>8674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55288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119075</xdr:rowOff>
    </xdr:from>
    <xdr:to>
      <xdr:col>24</xdr:col>
      <xdr:colOff>114300</xdr:colOff>
      <xdr:row>79</xdr:row>
      <xdr:rowOff>49225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34002</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40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124371</xdr:rowOff>
    </xdr:from>
    <xdr:to>
      <xdr:col>20</xdr:col>
      <xdr:colOff>38100</xdr:colOff>
      <xdr:row>79</xdr:row>
      <xdr:rowOff>54521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9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45648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9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123304</xdr:rowOff>
    </xdr:from>
    <xdr:to>
      <xdr:col>15</xdr:col>
      <xdr:colOff>101600</xdr:colOff>
      <xdr:row>79</xdr:row>
      <xdr:rowOff>53454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9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44581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8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128981</xdr:rowOff>
    </xdr:from>
    <xdr:to>
      <xdr:col>10</xdr:col>
      <xdr:colOff>165100</xdr:colOff>
      <xdr:row>79</xdr:row>
      <xdr:rowOff>59131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5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50258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129324</xdr:rowOff>
    </xdr:from>
    <xdr:to>
      <xdr:col>6</xdr:col>
      <xdr:colOff>38100</xdr:colOff>
      <xdr:row>79</xdr:row>
      <xdr:rowOff>59474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50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50601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9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165151</xdr:rowOff>
    </xdr:from>
    <xdr:to>
      <xdr:col>24</xdr:col>
      <xdr:colOff>63500</xdr:colOff>
      <xdr:row>97</xdr:row>
      <xdr:rowOff>65373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24351"/>
          <a:ext cx="838200" cy="7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78642</xdr:rowOff>
    </xdr:from>
    <xdr:to>
      <xdr:col>19</xdr:col>
      <xdr:colOff>177800</xdr:colOff>
      <xdr:row>97</xdr:row>
      <xdr:rowOff>65373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37842"/>
          <a:ext cx="889000" cy="15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78642</xdr:rowOff>
    </xdr:from>
    <xdr:to>
      <xdr:col>15</xdr:col>
      <xdr:colOff>50800</xdr:colOff>
      <xdr:row>97</xdr:row>
      <xdr:rowOff>156942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37842"/>
          <a:ext cx="889000" cy="24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98944</xdr:rowOff>
    </xdr:from>
    <xdr:to>
      <xdr:col>10</xdr:col>
      <xdr:colOff>114300</xdr:colOff>
      <xdr:row>97</xdr:row>
      <xdr:rowOff>156942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729594"/>
          <a:ext cx="889000" cy="5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114351</xdr:rowOff>
    </xdr:from>
    <xdr:to>
      <xdr:col>24</xdr:col>
      <xdr:colOff>114300</xdr:colOff>
      <xdr:row>97</xdr:row>
      <xdr:rowOff>44501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92778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5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14573</xdr:rowOff>
    </xdr:from>
    <xdr:to>
      <xdr:col>20</xdr:col>
      <xdr:colOff>38100</xdr:colOff>
      <xdr:row>97</xdr:row>
      <xdr:rowOff>116173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4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107300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27842</xdr:rowOff>
    </xdr:from>
    <xdr:to>
      <xdr:col>15</xdr:col>
      <xdr:colOff>101600</xdr:colOff>
      <xdr:row>96</xdr:row>
      <xdr:rowOff>129442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8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120569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7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106142</xdr:rowOff>
    </xdr:from>
    <xdr:to>
      <xdr:col>10</xdr:col>
      <xdr:colOff>165100</xdr:colOff>
      <xdr:row>98</xdr:row>
      <xdr:rowOff>36292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27419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2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48144</xdr:rowOff>
    </xdr:from>
    <xdr:to>
      <xdr:col>6</xdr:col>
      <xdr:colOff>38100</xdr:colOff>
      <xdr:row>97</xdr:row>
      <xdr:rowOff>149744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166271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114156</xdr:rowOff>
    </xdr:from>
    <xdr:to>
      <xdr:col>55</xdr:col>
      <xdr:colOff>0</xdr:colOff>
      <xdr:row>35</xdr:row>
      <xdr:rowOff>125810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14906"/>
          <a:ext cx="838200" cy="1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125810</xdr:rowOff>
    </xdr:from>
    <xdr:to>
      <xdr:col>50</xdr:col>
      <xdr:colOff>114300</xdr:colOff>
      <xdr:row>36</xdr:row>
      <xdr:rowOff>14880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26560"/>
          <a:ext cx="889000" cy="6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44913</xdr:rowOff>
    </xdr:from>
    <xdr:to>
      <xdr:col>45</xdr:col>
      <xdr:colOff>177800</xdr:colOff>
      <xdr:row>36</xdr:row>
      <xdr:rowOff>14880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702763"/>
          <a:ext cx="889000" cy="48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44913</xdr:rowOff>
    </xdr:from>
    <xdr:to>
      <xdr:col>41</xdr:col>
      <xdr:colOff>50800</xdr:colOff>
      <xdr:row>36</xdr:row>
      <xdr:rowOff>41631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702763"/>
          <a:ext cx="889000" cy="5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63356</xdr:rowOff>
    </xdr:from>
    <xdr:to>
      <xdr:col>55</xdr:col>
      <xdr:colOff>50800</xdr:colOff>
      <xdr:row>35</xdr:row>
      <xdr:rowOff>164956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6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41783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4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75010</xdr:rowOff>
    </xdr:from>
    <xdr:to>
      <xdr:col>50</xdr:col>
      <xdr:colOff>165100</xdr:colOff>
      <xdr:row>36</xdr:row>
      <xdr:rowOff>5160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167737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6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135530</xdr:rowOff>
    </xdr:from>
    <xdr:to>
      <xdr:col>46</xdr:col>
      <xdr:colOff>38100</xdr:colOff>
      <xdr:row>36</xdr:row>
      <xdr:rowOff>65680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3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56807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2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165563</xdr:rowOff>
    </xdr:from>
    <xdr:to>
      <xdr:col>41</xdr:col>
      <xdr:colOff>101600</xdr:colOff>
      <xdr:row>33</xdr:row>
      <xdr:rowOff>95713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65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86840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4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162281</xdr:rowOff>
    </xdr:from>
    <xdr:to>
      <xdr:col>36</xdr:col>
      <xdr:colOff>165100</xdr:colOff>
      <xdr:row>36</xdr:row>
      <xdr:rowOff>92431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6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83558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25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134050</xdr:rowOff>
    </xdr:from>
    <xdr:to>
      <xdr:col>55</xdr:col>
      <xdr:colOff>0</xdr:colOff>
      <xdr:row>59</xdr:row>
      <xdr:rowOff>15718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78150"/>
          <a:ext cx="838200" cy="5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133958</xdr:rowOff>
    </xdr:from>
    <xdr:to>
      <xdr:col>50</xdr:col>
      <xdr:colOff>114300</xdr:colOff>
      <xdr:row>58</xdr:row>
      <xdr:rowOff>134050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7805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11870</xdr:rowOff>
    </xdr:from>
    <xdr:to>
      <xdr:col>45</xdr:col>
      <xdr:colOff>177800</xdr:colOff>
      <xdr:row>58</xdr:row>
      <xdr:rowOff>133958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55970"/>
          <a:ext cx="889000" cy="12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140098</xdr:rowOff>
    </xdr:from>
    <xdr:to>
      <xdr:col>41</xdr:col>
      <xdr:colOff>50800</xdr:colOff>
      <xdr:row>58</xdr:row>
      <xdr:rowOff>11870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41298"/>
          <a:ext cx="889000" cy="21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106087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136368</xdr:rowOff>
    </xdr:from>
    <xdr:to>
      <xdr:col>55</xdr:col>
      <xdr:colOff>50800</xdr:colOff>
      <xdr:row>59</xdr:row>
      <xdr:rowOff>66518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8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51295</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9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83250</xdr:rowOff>
    </xdr:from>
    <xdr:to>
      <xdr:col>50</xdr:col>
      <xdr:colOff>165100</xdr:colOff>
      <xdr:row>59</xdr:row>
      <xdr:rowOff>13400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4527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2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83158</xdr:rowOff>
    </xdr:from>
    <xdr:to>
      <xdr:col>46</xdr:col>
      <xdr:colOff>38100</xdr:colOff>
      <xdr:row>59</xdr:row>
      <xdr:rowOff>13308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4435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1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132520</xdr:rowOff>
    </xdr:from>
    <xdr:to>
      <xdr:col>41</xdr:col>
      <xdr:colOff>101600</xdr:colOff>
      <xdr:row>58</xdr:row>
      <xdr:rowOff>62670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79197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8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89298</xdr:rowOff>
    </xdr:from>
    <xdr:to>
      <xdr:col>36</xdr:col>
      <xdr:colOff>165100</xdr:colOff>
      <xdr:row>57</xdr:row>
      <xdr:rowOff>19448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9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35975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46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126992</xdr:rowOff>
    </xdr:from>
    <xdr:to>
      <xdr:col>55</xdr:col>
      <xdr:colOff>0</xdr:colOff>
      <xdr:row>78</xdr:row>
      <xdr:rowOff>157384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00092"/>
          <a:ext cx="838200" cy="3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120017</xdr:rowOff>
    </xdr:from>
    <xdr:to>
      <xdr:col>50</xdr:col>
      <xdr:colOff>114300</xdr:colOff>
      <xdr:row>78</xdr:row>
      <xdr:rowOff>126992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93117"/>
          <a:ext cx="8890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2110</xdr:rowOff>
    </xdr:from>
    <xdr:to>
      <xdr:col>45</xdr:col>
      <xdr:colOff>177800</xdr:colOff>
      <xdr:row>78</xdr:row>
      <xdr:rowOff>120017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75210"/>
          <a:ext cx="889000" cy="1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34129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98637</xdr:rowOff>
    </xdr:from>
    <xdr:to>
      <xdr:col>41</xdr:col>
      <xdr:colOff>50800</xdr:colOff>
      <xdr:row>78</xdr:row>
      <xdr:rowOff>2110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128837"/>
          <a:ext cx="889000" cy="2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106584</xdr:rowOff>
    </xdr:from>
    <xdr:to>
      <xdr:col>55</xdr:col>
      <xdr:colOff>50800</xdr:colOff>
      <xdr:row>79</xdr:row>
      <xdr:rowOff>36734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78978</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76192</xdr:rowOff>
    </xdr:from>
    <xdr:to>
      <xdr:col>50</xdr:col>
      <xdr:colOff>165100</xdr:colOff>
      <xdr:row>79</xdr:row>
      <xdr:rowOff>6342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22869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69217</xdr:rowOff>
    </xdr:from>
    <xdr:to>
      <xdr:col>46</xdr:col>
      <xdr:colOff>38100</xdr:colOff>
      <xdr:row>78</xdr:row>
      <xdr:rowOff>170817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15894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1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122760</xdr:rowOff>
    </xdr:from>
    <xdr:to>
      <xdr:col>41</xdr:col>
      <xdr:colOff>101600</xdr:colOff>
      <xdr:row>78</xdr:row>
      <xdr:rowOff>52910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69437</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09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47837</xdr:rowOff>
    </xdr:from>
    <xdr:to>
      <xdr:col>36</xdr:col>
      <xdr:colOff>165100</xdr:colOff>
      <xdr:row>76</xdr:row>
      <xdr:rowOff>149437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07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165964</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85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109079</xdr:rowOff>
    </xdr:from>
    <xdr:to>
      <xdr:col>55</xdr:col>
      <xdr:colOff>0</xdr:colOff>
      <xdr:row>98</xdr:row>
      <xdr:rowOff>163157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11179"/>
          <a:ext cx="838200" cy="5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109079</xdr:rowOff>
    </xdr:from>
    <xdr:to>
      <xdr:col>50</xdr:col>
      <xdr:colOff>114300</xdr:colOff>
      <xdr:row>98</xdr:row>
      <xdr:rowOff>129161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11179"/>
          <a:ext cx="889000" cy="2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129161</xdr:rowOff>
    </xdr:from>
    <xdr:to>
      <xdr:col>45</xdr:col>
      <xdr:colOff>177800</xdr:colOff>
      <xdr:row>98</xdr:row>
      <xdr:rowOff>154189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31261"/>
          <a:ext cx="889000" cy="2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154189</xdr:rowOff>
    </xdr:from>
    <xdr:to>
      <xdr:col>41</xdr:col>
      <xdr:colOff>50800</xdr:colOff>
      <xdr:row>98</xdr:row>
      <xdr:rowOff>155527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56289"/>
          <a:ext cx="8890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112357</xdr:rowOff>
    </xdr:from>
    <xdr:to>
      <xdr:col>55</xdr:col>
      <xdr:colOff>50800</xdr:colOff>
      <xdr:row>99</xdr:row>
      <xdr:rowOff>42507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9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27284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58279</xdr:rowOff>
    </xdr:from>
    <xdr:to>
      <xdr:col>50</xdr:col>
      <xdr:colOff>165100</xdr:colOff>
      <xdr:row>98</xdr:row>
      <xdr:rowOff>159879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151006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5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78361</xdr:rowOff>
    </xdr:from>
    <xdr:to>
      <xdr:col>46</xdr:col>
      <xdr:colOff>38100</xdr:colOff>
      <xdr:row>99</xdr:row>
      <xdr:rowOff>8511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8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171088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7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103389</xdr:rowOff>
    </xdr:from>
    <xdr:to>
      <xdr:col>41</xdr:col>
      <xdr:colOff>101600</xdr:colOff>
      <xdr:row>99</xdr:row>
      <xdr:rowOff>33539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24666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9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104727</xdr:rowOff>
    </xdr:from>
    <xdr:to>
      <xdr:col>36</xdr:col>
      <xdr:colOff>165100</xdr:colOff>
      <xdr:row>99</xdr:row>
      <xdr:rowOff>34877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0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26004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126195</xdr:rowOff>
    </xdr:from>
    <xdr:to>
      <xdr:col>85</xdr:col>
      <xdr:colOff>127000</xdr:colOff>
      <xdr:row>38</xdr:row>
      <xdr:rowOff>135169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41295"/>
          <a:ext cx="838200" cy="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126195</xdr:rowOff>
    </xdr:from>
    <xdr:to>
      <xdr:col>81</xdr:col>
      <xdr:colOff>50800</xdr:colOff>
      <xdr:row>38</xdr:row>
      <xdr:rowOff>133852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41295"/>
          <a:ext cx="8890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133852</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48952"/>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114906</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30006"/>
          <a:ext cx="889000" cy="2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84369</xdr:rowOff>
    </xdr:from>
    <xdr:to>
      <xdr:col>85</xdr:col>
      <xdr:colOff>177800</xdr:colOff>
      <xdr:row>39</xdr:row>
      <xdr:rowOff>14519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170746</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75395</xdr:rowOff>
    </xdr:from>
    <xdr:to>
      <xdr:col>81</xdr:col>
      <xdr:colOff>101600</xdr:colOff>
      <xdr:row>39</xdr:row>
      <xdr:rowOff>5545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9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168122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8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83052</xdr:rowOff>
    </xdr:from>
    <xdr:to>
      <xdr:col>76</xdr:col>
      <xdr:colOff>165100</xdr:colOff>
      <xdr:row>39</xdr:row>
      <xdr:rowOff>13202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9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4329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9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64106</xdr:rowOff>
    </xdr:from>
    <xdr:to>
      <xdr:col>67</xdr:col>
      <xdr:colOff>101600</xdr:colOff>
      <xdr:row>38</xdr:row>
      <xdr:rowOff>165706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7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156833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36190</xdr:rowOff>
    </xdr:from>
    <xdr:to>
      <xdr:col>85</xdr:col>
      <xdr:colOff>127000</xdr:colOff>
      <xdr:row>77</xdr:row>
      <xdr:rowOff>41599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37840"/>
          <a:ext cx="8382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41599</xdr:rowOff>
    </xdr:from>
    <xdr:to>
      <xdr:col>81</xdr:col>
      <xdr:colOff>50800</xdr:colOff>
      <xdr:row>77</xdr:row>
      <xdr:rowOff>59987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43249"/>
          <a:ext cx="889000" cy="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59987</xdr:rowOff>
    </xdr:from>
    <xdr:to>
      <xdr:col>76</xdr:col>
      <xdr:colOff>114300</xdr:colOff>
      <xdr:row>77</xdr:row>
      <xdr:rowOff>75957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61637"/>
          <a:ext cx="8890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75957</xdr:rowOff>
    </xdr:from>
    <xdr:to>
      <xdr:col>71</xdr:col>
      <xdr:colOff>177800</xdr:colOff>
      <xdr:row>77</xdr:row>
      <xdr:rowOff>104189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77607"/>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156840</xdr:rowOff>
    </xdr:from>
    <xdr:to>
      <xdr:col>85</xdr:col>
      <xdr:colOff>177800</xdr:colOff>
      <xdr:row>77</xdr:row>
      <xdr:rowOff>86990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135267</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6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162249</xdr:rowOff>
    </xdr:from>
    <xdr:to>
      <xdr:col>81</xdr:col>
      <xdr:colOff>101600</xdr:colOff>
      <xdr:row>77</xdr:row>
      <xdr:rowOff>92399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9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83526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8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9187</xdr:rowOff>
    </xdr:from>
    <xdr:to>
      <xdr:col>76</xdr:col>
      <xdr:colOff>165100</xdr:colOff>
      <xdr:row>77</xdr:row>
      <xdr:rowOff>110787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1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101914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0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25157</xdr:rowOff>
    </xdr:from>
    <xdr:to>
      <xdr:col>72</xdr:col>
      <xdr:colOff>38100</xdr:colOff>
      <xdr:row>77</xdr:row>
      <xdr:rowOff>126757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2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117884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1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53389</xdr:rowOff>
    </xdr:from>
    <xdr:to>
      <xdr:col>67</xdr:col>
      <xdr:colOff>101600</xdr:colOff>
      <xdr:row>77</xdr:row>
      <xdr:rowOff>154989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146116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25033</xdr:rowOff>
    </xdr:from>
    <xdr:to>
      <xdr:col>85</xdr:col>
      <xdr:colOff>127000</xdr:colOff>
      <xdr:row>99</xdr:row>
      <xdr:rowOff>31984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98583"/>
          <a:ext cx="838200" cy="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15266</xdr:rowOff>
    </xdr:from>
    <xdr:to>
      <xdr:col>81</xdr:col>
      <xdr:colOff>50800</xdr:colOff>
      <xdr:row>99</xdr:row>
      <xdr:rowOff>25033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88816"/>
          <a:ext cx="8890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15266</xdr:rowOff>
    </xdr:from>
    <xdr:to>
      <xdr:col>76</xdr:col>
      <xdr:colOff>114300</xdr:colOff>
      <xdr:row>99</xdr:row>
      <xdr:rowOff>63812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88816"/>
          <a:ext cx="889000" cy="4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62178</xdr:rowOff>
    </xdr:from>
    <xdr:to>
      <xdr:col>71</xdr:col>
      <xdr:colOff>177800</xdr:colOff>
      <xdr:row>99</xdr:row>
      <xdr:rowOff>63812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3572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152634</xdr:rowOff>
    </xdr:from>
    <xdr:to>
      <xdr:col>85</xdr:col>
      <xdr:colOff>177800</xdr:colOff>
      <xdr:row>99</xdr:row>
      <xdr:rowOff>82784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5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92573</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145683</xdr:rowOff>
    </xdr:from>
    <xdr:to>
      <xdr:col>81</xdr:col>
      <xdr:colOff>101600</xdr:colOff>
      <xdr:row>99</xdr:row>
      <xdr:rowOff>75833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4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66960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135916</xdr:rowOff>
    </xdr:from>
    <xdr:to>
      <xdr:col>76</xdr:col>
      <xdr:colOff>165100</xdr:colOff>
      <xdr:row>99</xdr:row>
      <xdr:rowOff>66066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3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57193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3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13012</xdr:rowOff>
    </xdr:from>
    <xdr:to>
      <xdr:col>72</xdr:col>
      <xdr:colOff>38100</xdr:colOff>
      <xdr:row>99</xdr:row>
      <xdr:rowOff>114612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8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105739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11378</xdr:rowOff>
    </xdr:from>
    <xdr:to>
      <xdr:col>67</xdr:col>
      <xdr:colOff>101600</xdr:colOff>
      <xdr:row>99</xdr:row>
      <xdr:rowOff>112978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8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104105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7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44259</xdr:rowOff>
    </xdr:from>
    <xdr:to>
      <xdr:col>116</xdr:col>
      <xdr:colOff>63500</xdr:colOff>
      <xdr:row>59</xdr:row>
      <xdr:rowOff>44374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59809"/>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44259</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59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165024</xdr:rowOff>
    </xdr:from>
    <xdr:to>
      <xdr:col>116</xdr:col>
      <xdr:colOff>114300</xdr:colOff>
      <xdr:row>59</xdr:row>
      <xdr:rowOff>95174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164909</xdr:rowOff>
    </xdr:from>
    <xdr:to>
      <xdr:col>112</xdr:col>
      <xdr:colOff>38100</xdr:colOff>
      <xdr:row>59</xdr:row>
      <xdr:rowOff>95059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86186</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66333" y="10201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122620</xdr:rowOff>
    </xdr:from>
    <xdr:to>
      <xdr:col>116</xdr:col>
      <xdr:colOff>63500</xdr:colOff>
      <xdr:row>78</xdr:row>
      <xdr:rowOff>127519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49572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127519</xdr:rowOff>
    </xdr:from>
    <xdr:to>
      <xdr:col>111</xdr:col>
      <xdr:colOff>177800</xdr:colOff>
      <xdr:row>78</xdr:row>
      <xdr:rowOff>133006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50061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133006</xdr:rowOff>
    </xdr:from>
    <xdr:to>
      <xdr:col>107</xdr:col>
      <xdr:colOff>50800</xdr:colOff>
      <xdr:row>79</xdr:row>
      <xdr:rowOff>1408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506106"/>
          <a:ext cx="889000" cy="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1408</xdr:rowOff>
    </xdr:from>
    <xdr:to>
      <xdr:col>102</xdr:col>
      <xdr:colOff>114300</xdr:colOff>
      <xdr:row>79</xdr:row>
      <xdr:rowOff>6012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545958"/>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71820</xdr:rowOff>
    </xdr:from>
    <xdr:to>
      <xdr:col>116</xdr:col>
      <xdr:colOff>114300</xdr:colOff>
      <xdr:row>79</xdr:row>
      <xdr:rowOff>1970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4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50247</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4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76719</xdr:rowOff>
    </xdr:from>
    <xdr:to>
      <xdr:col>112</xdr:col>
      <xdr:colOff>38100</xdr:colOff>
      <xdr:row>79</xdr:row>
      <xdr:rowOff>6869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44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169446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54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82206</xdr:rowOff>
    </xdr:from>
    <xdr:to>
      <xdr:col>107</xdr:col>
      <xdr:colOff>101600</xdr:colOff>
      <xdr:row>79</xdr:row>
      <xdr:rowOff>12356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45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3483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5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122058</xdr:rowOff>
    </xdr:from>
    <xdr:to>
      <xdr:col>102</xdr:col>
      <xdr:colOff>165100</xdr:colOff>
      <xdr:row>79</xdr:row>
      <xdr:rowOff>52208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49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43335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58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126662</xdr:rowOff>
    </xdr:from>
    <xdr:to>
      <xdr:col>98</xdr:col>
      <xdr:colOff>38100</xdr:colOff>
      <xdr:row>79</xdr:row>
      <xdr:rowOff>56812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4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47939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5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歳出決算額は、住民一人当たり</a:t>
          </a:r>
          <a:r>
            <a:rPr kumimoji="1" lang="en-US" altLang="ja-JP" sz="1300">
              <a:latin typeface="ＭＳ Ｐゴシック" panose="020B0600070205080204" pitchFamily="50" charset="-128"/>
              <a:ea typeface="ＭＳ Ｐゴシック" panose="020B0600070205080204" pitchFamily="50" charset="-128"/>
            </a:rPr>
            <a:t>593,016</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en-US" altLang="ja-JP" sz="1300">
              <a:latin typeface="ＭＳ Ｐゴシック" panose="020B0600070205080204" pitchFamily="50" charset="-128"/>
              <a:ea typeface="ＭＳ Ｐゴシック" panose="020B0600070205080204" pitchFamily="50" charset="-128"/>
            </a:rPr>
            <a:t>5,235,740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÷8829</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133,908</a:t>
          </a:r>
          <a:r>
            <a:rPr kumimoji="1" lang="ja-JP" altLang="en-US" sz="1300">
              <a:latin typeface="ＭＳ Ｐゴシック" panose="020B0600070205080204" pitchFamily="50" charset="-128"/>
              <a:ea typeface="ＭＳ Ｐゴシック" panose="020B0600070205080204" pitchFamily="50" charset="-128"/>
            </a:rPr>
            <a:t>円となっており、類似団体平均は下回っている。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50,929</a:t>
          </a:r>
          <a:r>
            <a:rPr kumimoji="1" lang="ja-JP" altLang="en-US" sz="1300">
              <a:latin typeface="ＭＳ Ｐゴシック" panose="020B0600070205080204" pitchFamily="50" charset="-128"/>
              <a:ea typeface="ＭＳ Ｐゴシック" panose="020B0600070205080204" pitchFamily="50" charset="-128"/>
            </a:rPr>
            <a:t>円となっており、類似団体平均は下回っている。普通建設事業費（うち更新整備）は住民一人当たり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13,843</a:t>
          </a:r>
          <a:r>
            <a:rPr kumimoji="1" lang="ja-JP" altLang="en-US" sz="1300">
              <a:latin typeface="ＭＳ Ｐゴシック" panose="020B0600070205080204" pitchFamily="50" charset="-128"/>
              <a:ea typeface="ＭＳ Ｐゴシック" panose="020B0600070205080204" pitchFamily="50" charset="-128"/>
            </a:rPr>
            <a:t>円となっており、昨年と比較して</a:t>
          </a:r>
          <a:r>
            <a:rPr kumimoji="1" lang="en-US" altLang="ja-JP" sz="1300">
              <a:latin typeface="ＭＳ Ｐゴシック" panose="020B0600070205080204" pitchFamily="50" charset="-128"/>
              <a:ea typeface="ＭＳ Ｐゴシック" panose="020B0600070205080204" pitchFamily="50" charset="-128"/>
            </a:rPr>
            <a:t>14,194</a:t>
          </a:r>
          <a:r>
            <a:rPr kumimoji="1" lang="ja-JP" altLang="en-US" sz="1300">
              <a:latin typeface="ＭＳ Ｐゴシック" panose="020B0600070205080204" pitchFamily="50" charset="-128"/>
              <a:ea typeface="ＭＳ Ｐゴシック" panose="020B0600070205080204" pitchFamily="50" charset="-128"/>
            </a:rPr>
            <a:t>円減少しているが、公共施設の長寿命化計画により今後は増加すると見込んでいる。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60,140</a:t>
          </a:r>
          <a:r>
            <a:rPr kumimoji="1" lang="ja-JP" altLang="en-US" sz="1300">
              <a:latin typeface="ＭＳ Ｐゴシック" panose="020B0600070205080204" pitchFamily="50" charset="-128"/>
              <a:ea typeface="ＭＳ Ｐゴシック" panose="020B0600070205080204" pitchFamily="50" charset="-128"/>
            </a:rPr>
            <a:t>円となっており、類似団体平均は下回っているが、新庁舎建設や新市街地都市公園並びに主要幹線道路整備に伴い増加している。公共施設の長寿命化計画により普通建設事業費（うち更新整備）が増加していることから、今後も増加すると見込んでいる。</a:t>
          </a:r>
        </a:p>
        <a:p>
          <a:r>
            <a:rPr kumimoji="1" lang="ja-JP" altLang="en-US" sz="1300">
              <a:latin typeface="ＭＳ Ｐゴシック" panose="020B0600070205080204" pitchFamily="50" charset="-128"/>
              <a:ea typeface="ＭＳ Ｐゴシック" panose="020B0600070205080204" pitchFamily="50" charset="-128"/>
            </a:rPr>
            <a:t>今後、主要幹線道路整備並びに公共施設の更新整備が控えており、これまで以上に厳しい財政運営となる見通しであることから、普通建設事業費の事業内容などの精査や事業の取捨選択を徹底していくことで、コスト縮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8,829
8,380
58.16
5,419,370
5,235,740
139,731
3,286,127
6,478,904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3429</xdr:rowOff>
    </xdr:from>
    <xdr:to>
      <xdr:col>24</xdr:col>
      <xdr:colOff>63500</xdr:colOff>
      <xdr:row>37</xdr:row>
      <xdr:rowOff>10414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47079"/>
          <a:ext cx="8382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3429</xdr:rowOff>
    </xdr:from>
    <xdr:to>
      <xdr:col>19</xdr:col>
      <xdr:colOff>177800</xdr:colOff>
      <xdr:row>37</xdr:row>
      <xdr:rowOff>6985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47079"/>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6985</xdr:rowOff>
    </xdr:from>
    <xdr:to>
      <xdr:col>15</xdr:col>
      <xdr:colOff>50800</xdr:colOff>
      <xdr:row>37</xdr:row>
      <xdr:rowOff>21082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5063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139319</xdr:rowOff>
    </xdr:from>
    <xdr:to>
      <xdr:col>10</xdr:col>
      <xdr:colOff>114300</xdr:colOff>
      <xdr:row>37</xdr:row>
      <xdr:rowOff>21082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11519"/>
          <a:ext cx="889000" cy="5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131064</xdr:rowOff>
    </xdr:from>
    <xdr:to>
      <xdr:col>24</xdr:col>
      <xdr:colOff>114300</xdr:colOff>
      <xdr:row>37</xdr:row>
      <xdr:rowOff>61214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109491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124079</xdr:rowOff>
    </xdr:from>
    <xdr:to>
      <xdr:col>20</xdr:col>
      <xdr:colOff>38100</xdr:colOff>
      <xdr:row>37</xdr:row>
      <xdr:rowOff>54229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9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45356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8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127635</xdr:rowOff>
    </xdr:from>
    <xdr:to>
      <xdr:col>15</xdr:col>
      <xdr:colOff>101600</xdr:colOff>
      <xdr:row>37</xdr:row>
      <xdr:rowOff>57785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48912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141732</xdr:rowOff>
    </xdr:from>
    <xdr:to>
      <xdr:col>10</xdr:col>
      <xdr:colOff>165100</xdr:colOff>
      <xdr:row>37</xdr:row>
      <xdr:rowOff>71882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63009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88519</xdr:rowOff>
    </xdr:from>
    <xdr:to>
      <xdr:col>6</xdr:col>
      <xdr:colOff>38100</xdr:colOff>
      <xdr:row>37</xdr:row>
      <xdr:rowOff>18669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9796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5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78249</xdr:rowOff>
    </xdr:from>
    <xdr:to>
      <xdr:col>24</xdr:col>
      <xdr:colOff>63500</xdr:colOff>
      <xdr:row>58</xdr:row>
      <xdr:rowOff>86194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22349"/>
          <a:ext cx="838200" cy="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78249</xdr:rowOff>
    </xdr:from>
    <xdr:to>
      <xdr:col>19</xdr:col>
      <xdr:colOff>177800</xdr:colOff>
      <xdr:row>58</xdr:row>
      <xdr:rowOff>80490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22349"/>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28973</xdr:rowOff>
    </xdr:from>
    <xdr:to>
      <xdr:col>15</xdr:col>
      <xdr:colOff>50800</xdr:colOff>
      <xdr:row>58</xdr:row>
      <xdr:rowOff>80490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73073"/>
          <a:ext cx="889000" cy="5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14792</xdr:rowOff>
    </xdr:from>
    <xdr:to>
      <xdr:col>10</xdr:col>
      <xdr:colOff>114300</xdr:colOff>
      <xdr:row>58</xdr:row>
      <xdr:rowOff>28973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58892"/>
          <a:ext cx="889000" cy="1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35394</xdr:rowOff>
    </xdr:from>
    <xdr:to>
      <xdr:col>24</xdr:col>
      <xdr:colOff>114300</xdr:colOff>
      <xdr:row>58</xdr:row>
      <xdr:rowOff>136994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27449</xdr:rowOff>
    </xdr:from>
    <xdr:to>
      <xdr:col>20</xdr:col>
      <xdr:colOff>38100</xdr:colOff>
      <xdr:row>58</xdr:row>
      <xdr:rowOff>129049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7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120176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6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29690</xdr:rowOff>
    </xdr:from>
    <xdr:to>
      <xdr:col>15</xdr:col>
      <xdr:colOff>101600</xdr:colOff>
      <xdr:row>58</xdr:row>
      <xdr:rowOff>131290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122417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149623</xdr:rowOff>
    </xdr:from>
    <xdr:to>
      <xdr:col>10</xdr:col>
      <xdr:colOff>165100</xdr:colOff>
      <xdr:row>58</xdr:row>
      <xdr:rowOff>79773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2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70900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1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135442</xdr:rowOff>
    </xdr:from>
    <xdr:to>
      <xdr:col>6</xdr:col>
      <xdr:colOff>38100</xdr:colOff>
      <xdr:row>58</xdr:row>
      <xdr:rowOff>65592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0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82119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68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36544</xdr:rowOff>
    </xdr:from>
    <xdr:to>
      <xdr:col>24</xdr:col>
      <xdr:colOff>63500</xdr:colOff>
      <xdr:row>76</xdr:row>
      <xdr:rowOff>71989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66744"/>
          <a:ext cx="838200" cy="3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3575</xdr:rowOff>
    </xdr:from>
    <xdr:to>
      <xdr:col>19</xdr:col>
      <xdr:colOff>177800</xdr:colOff>
      <xdr:row>76</xdr:row>
      <xdr:rowOff>71989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33775"/>
          <a:ext cx="889000" cy="6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3575</xdr:rowOff>
    </xdr:from>
    <xdr:to>
      <xdr:col>15</xdr:col>
      <xdr:colOff>50800</xdr:colOff>
      <xdr:row>76</xdr:row>
      <xdr:rowOff>143529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33775"/>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143529</xdr:rowOff>
    </xdr:from>
    <xdr:to>
      <xdr:col>10</xdr:col>
      <xdr:colOff>114300</xdr:colOff>
      <xdr:row>77</xdr:row>
      <xdr:rowOff>6964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73729"/>
          <a:ext cx="8890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157194</xdr:rowOff>
    </xdr:from>
    <xdr:to>
      <xdr:col>24</xdr:col>
      <xdr:colOff>114300</xdr:colOff>
      <xdr:row>76</xdr:row>
      <xdr:rowOff>87344</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135621</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9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21189</xdr:rowOff>
    </xdr:from>
    <xdr:to>
      <xdr:col>20</xdr:col>
      <xdr:colOff>38100</xdr:colOff>
      <xdr:row>76</xdr:row>
      <xdr:rowOff>122789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5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113916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4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124224</xdr:rowOff>
    </xdr:from>
    <xdr:to>
      <xdr:col>15</xdr:col>
      <xdr:colOff>101600</xdr:colOff>
      <xdr:row>76</xdr:row>
      <xdr:rowOff>54375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829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45502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07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92729</xdr:rowOff>
    </xdr:from>
    <xdr:to>
      <xdr:col>10</xdr:col>
      <xdr:colOff>165100</xdr:colOff>
      <xdr:row>77</xdr:row>
      <xdr:rowOff>22879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14006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1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127614</xdr:rowOff>
    </xdr:from>
    <xdr:to>
      <xdr:col>6</xdr:col>
      <xdr:colOff>38100</xdr:colOff>
      <xdr:row>77</xdr:row>
      <xdr:rowOff>57764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48891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5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33409</xdr:rowOff>
    </xdr:from>
    <xdr:to>
      <xdr:col>24</xdr:col>
      <xdr:colOff>63500</xdr:colOff>
      <xdr:row>97</xdr:row>
      <xdr:rowOff>78101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664059"/>
          <a:ext cx="8382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33409</xdr:rowOff>
    </xdr:from>
    <xdr:to>
      <xdr:col>19</xdr:col>
      <xdr:colOff>177800</xdr:colOff>
      <xdr:row>97</xdr:row>
      <xdr:rowOff>65252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64059"/>
          <a:ext cx="889000" cy="3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65252</xdr:rowOff>
    </xdr:from>
    <xdr:to>
      <xdr:col>15</xdr:col>
      <xdr:colOff>50800</xdr:colOff>
      <xdr:row>97</xdr:row>
      <xdr:rowOff>112131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95902"/>
          <a:ext cx="889000" cy="4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112131</xdr:rowOff>
    </xdr:from>
    <xdr:to>
      <xdr:col>10</xdr:col>
      <xdr:colOff>114300</xdr:colOff>
      <xdr:row>97</xdr:row>
      <xdr:rowOff>119301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42781"/>
          <a:ext cx="889000" cy="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27301</xdr:rowOff>
    </xdr:from>
    <xdr:to>
      <xdr:col>24</xdr:col>
      <xdr:colOff>114300</xdr:colOff>
      <xdr:row>97</xdr:row>
      <xdr:rowOff>128901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113678</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154059</xdr:rowOff>
    </xdr:from>
    <xdr:to>
      <xdr:col>20</xdr:col>
      <xdr:colOff>38100</xdr:colOff>
      <xdr:row>97</xdr:row>
      <xdr:rowOff>84209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75336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70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14452</xdr:rowOff>
    </xdr:from>
    <xdr:to>
      <xdr:col>15</xdr:col>
      <xdr:colOff>101600</xdr:colOff>
      <xdr:row>97</xdr:row>
      <xdr:rowOff>116052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107179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61331</xdr:rowOff>
    </xdr:from>
    <xdr:to>
      <xdr:col>10</xdr:col>
      <xdr:colOff>165100</xdr:colOff>
      <xdr:row>97</xdr:row>
      <xdr:rowOff>162931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9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154058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8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68501</xdr:rowOff>
    </xdr:from>
    <xdr:to>
      <xdr:col>6</xdr:col>
      <xdr:colOff>38100</xdr:colOff>
      <xdr:row>97</xdr:row>
      <xdr:rowOff>170101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161228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9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119126</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3422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99009</xdr:rowOff>
    </xdr:from>
    <xdr:to>
      <xdr:col>50</xdr:col>
      <xdr:colOff>114300</xdr:colOff>
      <xdr:row>38</xdr:row>
      <xdr:rowOff>119126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14109"/>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99009</xdr:rowOff>
    </xdr:from>
    <xdr:to>
      <xdr:col>45</xdr:col>
      <xdr:colOff>177800</xdr:colOff>
      <xdr:row>38</xdr:row>
      <xdr:rowOff>119583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61410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67463</xdr:rowOff>
    </xdr:from>
    <xdr:to>
      <xdr:col>41</xdr:col>
      <xdr:colOff>50800</xdr:colOff>
      <xdr:row>38</xdr:row>
      <xdr:rowOff>119583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582563"/>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68326</xdr:rowOff>
    </xdr:from>
    <xdr:to>
      <xdr:col>50</xdr:col>
      <xdr:colOff>165100</xdr:colOff>
      <xdr:row>38</xdr:row>
      <xdr:rowOff>169926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161053</xdr:rowOff>
    </xdr:from>
    <xdr:ext cx="313932"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82333" y="6676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48209</xdr:rowOff>
    </xdr:from>
    <xdr:to>
      <xdr:col>46</xdr:col>
      <xdr:colOff>38100</xdr:colOff>
      <xdr:row>38</xdr:row>
      <xdr:rowOff>149809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5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140936</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93333" y="6656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68783</xdr:rowOff>
    </xdr:from>
    <xdr:to>
      <xdr:col>41</xdr:col>
      <xdr:colOff>101600</xdr:colOff>
      <xdr:row>38</xdr:row>
      <xdr:rowOff>170383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161510</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04333" y="6676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16663</xdr:rowOff>
    </xdr:from>
    <xdr:to>
      <xdr:col>36</xdr:col>
      <xdr:colOff>165100</xdr:colOff>
      <xdr:row>38</xdr:row>
      <xdr:rowOff>118263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109390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624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161348</xdr:rowOff>
    </xdr:from>
    <xdr:to>
      <xdr:col>55</xdr:col>
      <xdr:colOff>0</xdr:colOff>
      <xdr:row>58</xdr:row>
      <xdr:rowOff>91298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33998"/>
          <a:ext cx="838200" cy="10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43276</xdr:rowOff>
    </xdr:from>
    <xdr:to>
      <xdr:col>50</xdr:col>
      <xdr:colOff>114300</xdr:colOff>
      <xdr:row>58</xdr:row>
      <xdr:rowOff>91298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87376"/>
          <a:ext cx="889000" cy="4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22253</xdr:rowOff>
    </xdr:from>
    <xdr:to>
      <xdr:col>45</xdr:col>
      <xdr:colOff>177800</xdr:colOff>
      <xdr:row>58</xdr:row>
      <xdr:rowOff>43276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66353"/>
          <a:ext cx="889000" cy="2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22253</xdr:rowOff>
    </xdr:from>
    <xdr:to>
      <xdr:col>41</xdr:col>
      <xdr:colOff>50800</xdr:colOff>
      <xdr:row>58</xdr:row>
      <xdr:rowOff>75243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66353"/>
          <a:ext cx="889000" cy="5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110548</xdr:rowOff>
    </xdr:from>
    <xdr:to>
      <xdr:col>55</xdr:col>
      <xdr:colOff>50800</xdr:colOff>
      <xdr:row>58</xdr:row>
      <xdr:rowOff>40698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8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88975</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6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40498</xdr:rowOff>
    </xdr:from>
    <xdr:to>
      <xdr:col>50</xdr:col>
      <xdr:colOff>165100</xdr:colOff>
      <xdr:row>58</xdr:row>
      <xdr:rowOff>142098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133225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7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163926</xdr:rowOff>
    </xdr:from>
    <xdr:to>
      <xdr:col>46</xdr:col>
      <xdr:colOff>38100</xdr:colOff>
      <xdr:row>58</xdr:row>
      <xdr:rowOff>94076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3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85203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2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142903</xdr:rowOff>
    </xdr:from>
    <xdr:to>
      <xdr:col>41</xdr:col>
      <xdr:colOff>101600</xdr:colOff>
      <xdr:row>58</xdr:row>
      <xdr:rowOff>73053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1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64180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0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24443</xdr:rowOff>
    </xdr:from>
    <xdr:to>
      <xdr:col>36</xdr:col>
      <xdr:colOff>165100</xdr:colOff>
      <xdr:row>58</xdr:row>
      <xdr:rowOff>126043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6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117170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6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51287</xdr:rowOff>
    </xdr:from>
    <xdr:to>
      <xdr:col>55</xdr:col>
      <xdr:colOff>0</xdr:colOff>
      <xdr:row>78</xdr:row>
      <xdr:rowOff>67188</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424387"/>
          <a:ext cx="838200" cy="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58437</xdr:rowOff>
    </xdr:from>
    <xdr:to>
      <xdr:col>50</xdr:col>
      <xdr:colOff>114300</xdr:colOff>
      <xdr:row>78</xdr:row>
      <xdr:rowOff>67188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431537"/>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42390</xdr:rowOff>
    </xdr:from>
    <xdr:to>
      <xdr:col>45</xdr:col>
      <xdr:colOff>177800</xdr:colOff>
      <xdr:row>78</xdr:row>
      <xdr:rowOff>58437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415490"/>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36373</xdr:rowOff>
    </xdr:from>
    <xdr:to>
      <xdr:col>41</xdr:col>
      <xdr:colOff>50800</xdr:colOff>
      <xdr:row>78</xdr:row>
      <xdr:rowOff>42390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3409473"/>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487</xdr:rowOff>
    </xdr:from>
    <xdr:to>
      <xdr:col>55</xdr:col>
      <xdr:colOff>50800</xdr:colOff>
      <xdr:row>78</xdr:row>
      <xdr:rowOff>102087</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7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86864</xdr:rowOff>
    </xdr:from>
    <xdr:ext cx="469744"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8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16388</xdr:rowOff>
    </xdr:from>
    <xdr:to>
      <xdr:col>50</xdr:col>
      <xdr:colOff>165100</xdr:colOff>
      <xdr:row>78</xdr:row>
      <xdr:rowOff>117988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38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109115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4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7637</xdr:rowOff>
    </xdr:from>
    <xdr:to>
      <xdr:col>46</xdr:col>
      <xdr:colOff>38100</xdr:colOff>
      <xdr:row>78</xdr:row>
      <xdr:rowOff>109237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8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100364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47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163040</xdr:rowOff>
    </xdr:from>
    <xdr:to>
      <xdr:col>41</xdr:col>
      <xdr:colOff>101600</xdr:colOff>
      <xdr:row>78</xdr:row>
      <xdr:rowOff>93190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36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84317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45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157023</xdr:rowOff>
    </xdr:from>
    <xdr:to>
      <xdr:col>36</xdr:col>
      <xdr:colOff>165100</xdr:colOff>
      <xdr:row>78</xdr:row>
      <xdr:rowOff>87173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78300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45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43252</xdr:rowOff>
    </xdr:from>
    <xdr:to>
      <xdr:col>55</xdr:col>
      <xdr:colOff>0</xdr:colOff>
      <xdr:row>98</xdr:row>
      <xdr:rowOff>68413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45352"/>
          <a:ext cx="838200" cy="2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34409</xdr:rowOff>
    </xdr:from>
    <xdr:to>
      <xdr:col>50</xdr:col>
      <xdr:colOff>114300</xdr:colOff>
      <xdr:row>98</xdr:row>
      <xdr:rowOff>43252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36509"/>
          <a:ext cx="889000" cy="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166677</xdr:rowOff>
    </xdr:from>
    <xdr:to>
      <xdr:col>45</xdr:col>
      <xdr:colOff>177800</xdr:colOff>
      <xdr:row>98</xdr:row>
      <xdr:rowOff>34409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797327"/>
          <a:ext cx="8890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161108</xdr:rowOff>
    </xdr:from>
    <xdr:to>
      <xdr:col>41</xdr:col>
      <xdr:colOff>50800</xdr:colOff>
      <xdr:row>97</xdr:row>
      <xdr:rowOff>166677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791758"/>
          <a:ext cx="889000" cy="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17613</xdr:rowOff>
    </xdr:from>
    <xdr:to>
      <xdr:col>55</xdr:col>
      <xdr:colOff>50800</xdr:colOff>
      <xdr:row>98</xdr:row>
      <xdr:rowOff>119213</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1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131657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6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163902</xdr:rowOff>
    </xdr:from>
    <xdr:to>
      <xdr:col>50</xdr:col>
      <xdr:colOff>165100</xdr:colOff>
      <xdr:row>98</xdr:row>
      <xdr:rowOff>94052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9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110579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5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155059</xdr:rowOff>
    </xdr:from>
    <xdr:to>
      <xdr:col>46</xdr:col>
      <xdr:colOff>38100</xdr:colOff>
      <xdr:row>98</xdr:row>
      <xdr:rowOff>85209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8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101736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56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115877</xdr:rowOff>
    </xdr:from>
    <xdr:to>
      <xdr:col>41</xdr:col>
      <xdr:colOff>101600</xdr:colOff>
      <xdr:row>98</xdr:row>
      <xdr:rowOff>46027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4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62554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52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110308</xdr:rowOff>
    </xdr:from>
    <xdr:to>
      <xdr:col>36</xdr:col>
      <xdr:colOff>165100</xdr:colOff>
      <xdr:row>98</xdr:row>
      <xdr:rowOff>40458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56985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1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20469</xdr:rowOff>
    </xdr:from>
    <xdr:to>
      <xdr:col>85</xdr:col>
      <xdr:colOff>127000</xdr:colOff>
      <xdr:row>38</xdr:row>
      <xdr:rowOff>128678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535569"/>
          <a:ext cx="838200" cy="10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20469</xdr:rowOff>
    </xdr:from>
    <xdr:to>
      <xdr:col>81</xdr:col>
      <xdr:colOff>50800</xdr:colOff>
      <xdr:row>39</xdr:row>
      <xdr:rowOff>14215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535569"/>
          <a:ext cx="889000" cy="16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171393</xdr:rowOff>
    </xdr:from>
    <xdr:to>
      <xdr:col>76</xdr:col>
      <xdr:colOff>114300</xdr:colOff>
      <xdr:row>39</xdr:row>
      <xdr:rowOff>14215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686493"/>
          <a:ext cx="889000"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168373</xdr:rowOff>
    </xdr:from>
    <xdr:to>
      <xdr:col>71</xdr:col>
      <xdr:colOff>177800</xdr:colOff>
      <xdr:row>38</xdr:row>
      <xdr:rowOff>171393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683473"/>
          <a:ext cx="889000" cy="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77878</xdr:rowOff>
    </xdr:from>
    <xdr:to>
      <xdr:col>85</xdr:col>
      <xdr:colOff>177800</xdr:colOff>
      <xdr:row>39</xdr:row>
      <xdr:rowOff>8028</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56305</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7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141119</xdr:rowOff>
    </xdr:from>
    <xdr:to>
      <xdr:col>81</xdr:col>
      <xdr:colOff>101600</xdr:colOff>
      <xdr:row>38</xdr:row>
      <xdr:rowOff>71269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87796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25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134865</xdr:rowOff>
    </xdr:from>
    <xdr:to>
      <xdr:col>76</xdr:col>
      <xdr:colOff>165100</xdr:colOff>
      <xdr:row>39</xdr:row>
      <xdr:rowOff>65015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64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56142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74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120593</xdr:rowOff>
    </xdr:from>
    <xdr:to>
      <xdr:col>72</xdr:col>
      <xdr:colOff>38100</xdr:colOff>
      <xdr:row>39</xdr:row>
      <xdr:rowOff>50743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6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41870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7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117573</xdr:rowOff>
    </xdr:from>
    <xdr:to>
      <xdr:col>67</xdr:col>
      <xdr:colOff>101600</xdr:colOff>
      <xdr:row>39</xdr:row>
      <xdr:rowOff>47723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3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38850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72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67165</xdr:rowOff>
    </xdr:from>
    <xdr:to>
      <xdr:col>85</xdr:col>
      <xdr:colOff>127000</xdr:colOff>
      <xdr:row>58</xdr:row>
      <xdr:rowOff>68413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11265"/>
          <a:ext cx="8382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63629</xdr:rowOff>
    </xdr:from>
    <xdr:to>
      <xdr:col>81</xdr:col>
      <xdr:colOff>50800</xdr:colOff>
      <xdr:row>58</xdr:row>
      <xdr:rowOff>67165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007729"/>
          <a:ext cx="8890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42307</xdr:rowOff>
    </xdr:from>
    <xdr:to>
      <xdr:col>76</xdr:col>
      <xdr:colOff>114300</xdr:colOff>
      <xdr:row>58</xdr:row>
      <xdr:rowOff>63629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86407"/>
          <a:ext cx="889000" cy="2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42307</xdr:rowOff>
    </xdr:from>
    <xdr:to>
      <xdr:col>71</xdr:col>
      <xdr:colOff>177800</xdr:colOff>
      <xdr:row>58</xdr:row>
      <xdr:rowOff>87638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86407"/>
          <a:ext cx="889000" cy="4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17613</xdr:rowOff>
    </xdr:from>
    <xdr:to>
      <xdr:col>85</xdr:col>
      <xdr:colOff>177800</xdr:colOff>
      <xdr:row>58</xdr:row>
      <xdr:rowOff>119213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103990</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7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16365</xdr:rowOff>
    </xdr:from>
    <xdr:to>
      <xdr:col>81</xdr:col>
      <xdr:colOff>101600</xdr:colOff>
      <xdr:row>58</xdr:row>
      <xdr:rowOff>117965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109092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12829</xdr:rowOff>
    </xdr:from>
    <xdr:to>
      <xdr:col>76</xdr:col>
      <xdr:colOff>165100</xdr:colOff>
      <xdr:row>58</xdr:row>
      <xdr:rowOff>114429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5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105556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4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162957</xdr:rowOff>
    </xdr:from>
    <xdr:to>
      <xdr:col>72</xdr:col>
      <xdr:colOff>38100</xdr:colOff>
      <xdr:row>58</xdr:row>
      <xdr:rowOff>93107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84234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2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36838</xdr:rowOff>
    </xdr:from>
    <xdr:to>
      <xdr:col>67</xdr:col>
      <xdr:colOff>101600</xdr:colOff>
      <xdr:row>58</xdr:row>
      <xdr:rowOff>138438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8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129565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126194</xdr:rowOff>
    </xdr:from>
    <xdr:to>
      <xdr:col>85</xdr:col>
      <xdr:colOff>127000</xdr:colOff>
      <xdr:row>78</xdr:row>
      <xdr:rowOff>135168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99294"/>
          <a:ext cx="838200" cy="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126194</xdr:rowOff>
    </xdr:from>
    <xdr:to>
      <xdr:col>81</xdr:col>
      <xdr:colOff>50800</xdr:colOff>
      <xdr:row>78</xdr:row>
      <xdr:rowOff>133852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99294"/>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133852</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506952"/>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114906</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88006"/>
          <a:ext cx="889000" cy="2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84368</xdr:rowOff>
    </xdr:from>
    <xdr:to>
      <xdr:col>85</xdr:col>
      <xdr:colOff>177800</xdr:colOff>
      <xdr:row>79</xdr:row>
      <xdr:rowOff>14518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170745</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2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75394</xdr:rowOff>
    </xdr:from>
    <xdr:to>
      <xdr:col>81</xdr:col>
      <xdr:colOff>101600</xdr:colOff>
      <xdr:row>79</xdr:row>
      <xdr:rowOff>5544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168121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83052</xdr:rowOff>
    </xdr:from>
    <xdr:to>
      <xdr:col>76</xdr:col>
      <xdr:colOff>165100</xdr:colOff>
      <xdr:row>79</xdr:row>
      <xdr:rowOff>13202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4329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4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64106</xdr:rowOff>
    </xdr:from>
    <xdr:to>
      <xdr:col>67</xdr:col>
      <xdr:colOff>101600</xdr:colOff>
      <xdr:row>78</xdr:row>
      <xdr:rowOff>165706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3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156833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2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36190</xdr:rowOff>
    </xdr:from>
    <xdr:to>
      <xdr:col>85</xdr:col>
      <xdr:colOff>127000</xdr:colOff>
      <xdr:row>97</xdr:row>
      <xdr:rowOff>41599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666840"/>
          <a:ext cx="8382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41599</xdr:rowOff>
    </xdr:from>
    <xdr:to>
      <xdr:col>81</xdr:col>
      <xdr:colOff>50800</xdr:colOff>
      <xdr:row>97</xdr:row>
      <xdr:rowOff>59987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672249"/>
          <a:ext cx="889000" cy="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59987</xdr:rowOff>
    </xdr:from>
    <xdr:to>
      <xdr:col>76</xdr:col>
      <xdr:colOff>114300</xdr:colOff>
      <xdr:row>97</xdr:row>
      <xdr:rowOff>75957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690637"/>
          <a:ext cx="8890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75957</xdr:rowOff>
    </xdr:from>
    <xdr:to>
      <xdr:col>71</xdr:col>
      <xdr:colOff>177800</xdr:colOff>
      <xdr:row>97</xdr:row>
      <xdr:rowOff>104189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706607"/>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156840</xdr:rowOff>
    </xdr:from>
    <xdr:to>
      <xdr:col>85</xdr:col>
      <xdr:colOff>177800</xdr:colOff>
      <xdr:row>97</xdr:row>
      <xdr:rowOff>86990</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6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135267</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9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162249</xdr:rowOff>
    </xdr:from>
    <xdr:to>
      <xdr:col>81</xdr:col>
      <xdr:colOff>101600</xdr:colOff>
      <xdr:row>97</xdr:row>
      <xdr:rowOff>92399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62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83526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1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9187</xdr:rowOff>
    </xdr:from>
    <xdr:to>
      <xdr:col>76</xdr:col>
      <xdr:colOff>165100</xdr:colOff>
      <xdr:row>97</xdr:row>
      <xdr:rowOff>110787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63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101914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25157</xdr:rowOff>
    </xdr:from>
    <xdr:to>
      <xdr:col>72</xdr:col>
      <xdr:colOff>38100</xdr:colOff>
      <xdr:row>97</xdr:row>
      <xdr:rowOff>126757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5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117884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53389</xdr:rowOff>
    </xdr:from>
    <xdr:to>
      <xdr:col>67</xdr:col>
      <xdr:colOff>101600</xdr:colOff>
      <xdr:row>97</xdr:row>
      <xdr:rowOff>154989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146116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7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117,030</a:t>
          </a:r>
          <a:r>
            <a:rPr kumimoji="1" lang="ja-JP" altLang="en-US" sz="1300">
              <a:latin typeface="ＭＳ Ｐゴシック" panose="020B0600070205080204" pitchFamily="50" charset="-128"/>
              <a:ea typeface="ＭＳ Ｐゴシック" panose="020B0600070205080204" pitchFamily="50" charset="-128"/>
            </a:rPr>
            <a:t>円となっており、昨年と比較して</a:t>
          </a:r>
          <a:r>
            <a:rPr kumimoji="1" lang="en-US" altLang="ja-JP" sz="1300">
              <a:latin typeface="ＭＳ Ｐゴシック" panose="020B0600070205080204" pitchFamily="50" charset="-128"/>
              <a:ea typeface="ＭＳ Ｐゴシック" panose="020B0600070205080204" pitchFamily="50" charset="-128"/>
            </a:rPr>
            <a:t>17,378</a:t>
          </a:r>
          <a:r>
            <a:rPr kumimoji="1" lang="ja-JP" altLang="en-US" sz="1300">
              <a:latin typeface="ＭＳ Ｐゴシック" panose="020B0600070205080204" pitchFamily="50" charset="-128"/>
              <a:ea typeface="ＭＳ Ｐゴシック" panose="020B0600070205080204" pitchFamily="50" charset="-128"/>
            </a:rPr>
            <a:t>円減少している。これは主に役場庁舎跡地整備事業の終了によるものである。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77,421</a:t>
          </a:r>
          <a:r>
            <a:rPr kumimoji="1" lang="ja-JP" altLang="en-US" sz="1300">
              <a:latin typeface="ＭＳ Ｐゴシック" panose="020B0600070205080204" pitchFamily="50" charset="-128"/>
              <a:ea typeface="ＭＳ Ｐゴシック" panose="020B0600070205080204" pitchFamily="50" charset="-128"/>
            </a:rPr>
            <a:t>円となっており、昨年と比較して</a:t>
          </a:r>
          <a:r>
            <a:rPr kumimoji="1" lang="en-US" altLang="ja-JP" sz="1300">
              <a:latin typeface="ＭＳ Ｐゴシック" panose="020B0600070205080204" pitchFamily="50" charset="-128"/>
              <a:ea typeface="ＭＳ Ｐゴシック" panose="020B0600070205080204" pitchFamily="50" charset="-128"/>
            </a:rPr>
            <a:t>13,208</a:t>
          </a:r>
          <a:r>
            <a:rPr kumimoji="1" lang="ja-JP" altLang="en-US" sz="1300">
              <a:latin typeface="ＭＳ Ｐゴシック" panose="020B0600070205080204" pitchFamily="50" charset="-128"/>
              <a:ea typeface="ＭＳ Ｐゴシック" panose="020B0600070205080204" pitchFamily="50" charset="-128"/>
            </a:rPr>
            <a:t>円減少している。これは主に新市街地都市公園整備事業の減少によるものである。</a:t>
          </a: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28,675</a:t>
          </a:r>
          <a:r>
            <a:rPr kumimoji="1" lang="ja-JP" altLang="en-US" sz="1300">
              <a:latin typeface="ＭＳ Ｐゴシック" panose="020B0600070205080204" pitchFamily="50" charset="-128"/>
              <a:ea typeface="ＭＳ Ｐゴシック" panose="020B0600070205080204" pitchFamily="50" charset="-128"/>
            </a:rPr>
            <a:t>円となっており、昨年と比較して</a:t>
          </a:r>
          <a:r>
            <a:rPr kumimoji="1" lang="en-US" altLang="ja-JP" sz="1300">
              <a:latin typeface="ＭＳ Ｐゴシック" panose="020B0600070205080204" pitchFamily="50" charset="-128"/>
              <a:ea typeface="ＭＳ Ｐゴシック" panose="020B0600070205080204" pitchFamily="50" charset="-128"/>
            </a:rPr>
            <a:t>6,627</a:t>
          </a:r>
          <a:r>
            <a:rPr kumimoji="1" lang="ja-JP" altLang="en-US" sz="1300">
              <a:latin typeface="ＭＳ Ｐゴシック" panose="020B0600070205080204" pitchFamily="50" charset="-128"/>
              <a:ea typeface="ＭＳ Ｐゴシック" panose="020B0600070205080204" pitchFamily="50" charset="-128"/>
            </a:rPr>
            <a:t>円減少している。これは主に前年度に消防自動車の更新を行った影響によるものである。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歳出において主要幹線道路整備等への積極的な投資を行いつつも、既存事業の見直しや経費の縮減に取り組んだが、歳入においては町税や臨時財政対策債が減少したことから、実質単年度収支は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年ぶりの赤字となった。</a:t>
          </a:r>
        </a:p>
        <a:p>
          <a:r>
            <a:rPr kumimoji="1" lang="ja-JP" altLang="en-US" sz="1200">
              <a:latin typeface="ＭＳ ゴシック" pitchFamily="49" charset="-128"/>
              <a:ea typeface="ＭＳ ゴシック" pitchFamily="49" charset="-128"/>
            </a:rPr>
            <a:t>  主要幹線道路など町の将来に向けた基盤整備を積極的に推進している中、適正な財源の確保と歳出の精査により、財政調整基金はほぼ横ばいとなった。</a:t>
          </a:r>
        </a:p>
        <a:p>
          <a:r>
            <a:rPr kumimoji="1" lang="ja-JP" altLang="en-US" sz="1200">
              <a:latin typeface="ＭＳ ゴシック" pitchFamily="49" charset="-128"/>
              <a:ea typeface="ＭＳ ゴシック" pitchFamily="49" charset="-128"/>
            </a:rPr>
            <a:t>  今後も更なる行財政改革の取組を推進し、国・府の動向や経済状況を注視しつつ、中長期的な視野に立った計画的かつ健全な財政運営に努めていく必要があると考えている。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一般会計を含むすべての会計において黒字となった。また、水道事業会計をはじめとする公営企業会計も資金不足がないため、連結でも黒字となった。</a:t>
          </a:r>
        </a:p>
        <a:p>
          <a:r>
            <a:rPr kumimoji="1" lang="ja-JP" altLang="en-US" sz="1400">
              <a:latin typeface="ＭＳ ゴシック" pitchFamily="49" charset="-128"/>
              <a:ea typeface="ＭＳ ゴシック" pitchFamily="49" charset="-128"/>
            </a:rPr>
            <a:t>　実質赤字額はなく、良好な数値を示しており、引き続き健全財政の維持に努める。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主要幹線道路や下水道設備の整備など大型公共事業を実施していることから、実質公債費比率の分子が増加している。</a:t>
          </a:r>
        </a:p>
        <a:p>
          <a:r>
            <a:rPr kumimoji="1" lang="ja-JP" altLang="en-US" sz="1400">
              <a:latin typeface="ＭＳ ゴシック" pitchFamily="49" charset="-128"/>
              <a:ea typeface="ＭＳ ゴシック" pitchFamily="49" charset="-128"/>
            </a:rPr>
            <a:t>　今後、新庁舎建設や新市街地都市公園整備に伴う元利償還の本格化や主要幹線道路・公共施設の長寿命化に向けた整備により公債費は増加していくことが見込まれることから、過度な公債費負担とならないよう、起債対象となる投資的事業を計画的に進めるとともに、計画的な起債の発行に努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年度に定めた臨時財政対策債分を除く建設事業債の起債残高の上限</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億円を堅持していく。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年度も満期一括償還地方債の償還の財源に係る減債基金の繰入及び積立は行っていない。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地方交付税の増加などにより財政調整基金や減債基金へ積み立てたことから、充当可能基金が増加し、将来負担比率の分子は減少した。</a:t>
          </a:r>
        </a:p>
        <a:p>
          <a:r>
            <a:rPr kumimoji="1" lang="ja-JP" altLang="en-US" sz="1400">
              <a:latin typeface="ＭＳ ゴシック" pitchFamily="49" charset="-128"/>
              <a:ea typeface="ＭＳ ゴシック" pitchFamily="49" charset="-128"/>
            </a:rPr>
            <a:t>　しかし、主要幹線道路や公共施設の長寿命化に向けた整備により、将来負担額が増加し、充当可能基金は減少することが見込まれ、将来負担比率は増加していくと予測しており、公債費の適正化に取り組むなど財政の健全化を維持するよう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京都府宇治田原町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千万となっており、昨年度末から約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・地方交付税の増加などから財政調整基金に約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千万円、減債基金に約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千万円、ふるさと応援基金に約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千万円の積立を行ったことが増加要因である。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・主要幹線道路や公共施設の長寿命化に向けた整備により、基金の取り崩しが想定されるので、事務事業の適正化や見直しを図り、健全な財政運営に努めていく。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・ふるさと応援基金：未来を担う子どもたちのための施策に活用する。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・庁舎建設基金：新庁舎建設に係る一連の費用と建設の公債費の償還に活用する。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・公共施設整備基金：公共用施設（保育所・学校・調理場等）の整備を図るために活用する。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・地域づくり振興基金：活力に満ちた魅力ある地域社会を形成することを目的に、創意工夫が活かされた自主的・主体的な地域づくりを図るために活用する。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・豊かな森を育てる基金：森林整備及びそれに係る人材の育成、森林の重要性に関する普及啓発、森林資源の循環利用の推進、その他森林整備の促進を図る。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・ふるさと応援基金：本町に対するふるさと納税が好調であり、令和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万円積立を行ったため増加している。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・庁舎建設基金：新庁舎建設の公債費の償還に取り崩したために、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・公共施設整備基金：町有地売払収入や町有林樹木伐採売払収入、インターネット公有財産売却収入の積立により約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・その他特定目的基金を過度に取り崩さないように、事業実施の適正化や見直しを図り、健全な財政運営に努めていく。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千万円となっており、前年度とほぼ同額となっている。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年度においては、財源不足により約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千万円の取り崩しを行ったが、地方財政法に基づく決算積立により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千万の積立を行ったため、基金残高はほぼ同額となった。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・財政調整基金の取り崩しについては、移住定住施策や教育環境の充実、観光の推進など、町政推進の「最重要三本柱」に掲げている「未来づくり」を積極的に行うために取り崩しを行っている。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・主要幹線道路や公共施設の長寿命化に向けた整備により、取り崩しが想定され、基金残高は減少していく見通しである。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年度までは基金利息の積立のみによる変動であったが、令和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年度以降においては普通交付税の臨時財政対策償還基金費分等の積立を行ったことにより、前年度より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千万の増加となっている。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・主要幹線道路や公共施設の長寿命化に向けた整備により、公債費は令和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年度頃をピークに年々増加する見込みであるため、基金を一定額確保する必要がある。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5419370</v>
      </c>
      <c r="BO4" s="371"/>
      <c r="BP4" s="371"/>
      <c r="BQ4" s="371"/>
      <c r="BR4" s="371"/>
      <c r="BS4" s="371"/>
      <c r="BT4" s="371"/>
      <c r="BU4" s="372"/>
      <c r="BV4" s="370">
        <v>5663073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4.3</v>
      </c>
      <c r="CU4" s="377"/>
      <c r="CV4" s="377"/>
      <c r="CW4" s="377"/>
      <c r="CX4" s="377"/>
      <c r="CY4" s="377"/>
      <c r="CZ4" s="377"/>
      <c r="DA4" s="378"/>
      <c r="DB4" s="376">
        <v>5.2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5235740</v>
      </c>
      <c r="BO5" s="408"/>
      <c r="BP5" s="408"/>
      <c r="BQ5" s="408"/>
      <c r="BR5" s="408"/>
      <c r="BS5" s="408"/>
      <c r="BT5" s="408"/>
      <c r="BU5" s="409"/>
      <c r="BV5" s="407">
        <v>5479056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86.3</v>
      </c>
      <c r="CU5" s="405"/>
      <c r="CV5" s="405"/>
      <c r="CW5" s="405"/>
      <c r="CX5" s="405"/>
      <c r="CY5" s="405"/>
      <c r="CZ5" s="405"/>
      <c r="DA5" s="406"/>
      <c r="DB5" s="404">
        <v>83.6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183630</v>
      </c>
      <c r="BO6" s="408"/>
      <c r="BP6" s="408"/>
      <c r="BQ6" s="408"/>
      <c r="BR6" s="408"/>
      <c r="BS6" s="408"/>
      <c r="BT6" s="408"/>
      <c r="BU6" s="409"/>
      <c r="BV6" s="407">
        <v>184017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87</v>
      </c>
      <c r="CU6" s="445"/>
      <c r="CV6" s="445"/>
      <c r="CW6" s="445"/>
      <c r="CX6" s="445"/>
      <c r="CY6" s="445"/>
      <c r="CZ6" s="445"/>
      <c r="DA6" s="446"/>
      <c r="DB6" s="444">
        <v>85.1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43899</v>
      </c>
      <c r="BO7" s="408"/>
      <c r="BP7" s="408"/>
      <c r="BQ7" s="408"/>
      <c r="BR7" s="408"/>
      <c r="BS7" s="408"/>
      <c r="BT7" s="408"/>
      <c r="BU7" s="409"/>
      <c r="BV7" s="407">
        <v>16986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3286127</v>
      </c>
      <c r="CU7" s="408"/>
      <c r="CV7" s="408"/>
      <c r="CW7" s="408"/>
      <c r="CX7" s="408"/>
      <c r="CY7" s="408"/>
      <c r="CZ7" s="408"/>
      <c r="DA7" s="409"/>
      <c r="DB7" s="407">
        <v>3231348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139731</v>
      </c>
      <c r="BO8" s="408"/>
      <c r="BP8" s="408"/>
      <c r="BQ8" s="408"/>
      <c r="BR8" s="408"/>
      <c r="BS8" s="408"/>
      <c r="BT8" s="408"/>
      <c r="BU8" s="409"/>
      <c r="BV8" s="407">
        <v>167031</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0.56000000000000005</v>
      </c>
      <c r="CU8" s="448"/>
      <c r="CV8" s="448"/>
      <c r="CW8" s="448"/>
      <c r="CX8" s="448"/>
      <c r="CY8" s="448"/>
      <c r="CZ8" s="448"/>
      <c r="DA8" s="449"/>
      <c r="DB8" s="447">
        <v>0.56999999999999995</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8911</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-27300</v>
      </c>
      <c r="BO9" s="408"/>
      <c r="BP9" s="408"/>
      <c r="BQ9" s="408"/>
      <c r="BR9" s="408"/>
      <c r="BS9" s="408"/>
      <c r="BT9" s="408"/>
      <c r="BU9" s="409"/>
      <c r="BV9" s="407">
        <v>-34903</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13</v>
      </c>
      <c r="CU9" s="405"/>
      <c r="CV9" s="405"/>
      <c r="CW9" s="405"/>
      <c r="CX9" s="405"/>
      <c r="CY9" s="405"/>
      <c r="CZ9" s="405"/>
      <c r="DA9" s="406"/>
      <c r="DB9" s="404">
        <v>12.8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9319</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90517</v>
      </c>
      <c r="BO10" s="408"/>
      <c r="BP10" s="408"/>
      <c r="BQ10" s="408"/>
      <c r="BR10" s="408"/>
      <c r="BS10" s="408"/>
      <c r="BT10" s="408"/>
      <c r="BU10" s="409"/>
      <c r="BV10" s="407">
        <v>110044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8829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90000</v>
      </c>
      <c r="BO12" s="408"/>
      <c r="BP12" s="408"/>
      <c r="BQ12" s="408"/>
      <c r="BR12" s="408"/>
      <c r="BS12" s="408"/>
      <c r="BT12" s="408"/>
      <c r="BU12" s="409"/>
      <c r="BV12" s="407">
        <v>20000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8380</v>
      </c>
      <c r="S13" s="492"/>
      <c r="T13" s="492"/>
      <c r="U13" s="492"/>
      <c r="V13" s="493"/>
      <c r="W13" s="423" t="s">
        <v>131</v>
      </c>
      <c r="X13" s="424"/>
      <c r="Y13" s="424"/>
      <c r="Z13" s="424"/>
      <c r="AA13" s="424"/>
      <c r="AB13" s="414"/>
      <c r="AC13" s="458">
        <v>248</v>
      </c>
      <c r="AD13" s="459"/>
      <c r="AE13" s="459"/>
      <c r="AF13" s="459"/>
      <c r="AG13" s="501"/>
      <c r="AH13" s="458">
        <v>397</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-26783</v>
      </c>
      <c r="BO13" s="408"/>
      <c r="BP13" s="408"/>
      <c r="BQ13" s="408"/>
      <c r="BR13" s="408"/>
      <c r="BS13" s="408"/>
      <c r="BT13" s="408"/>
      <c r="BU13" s="409"/>
      <c r="BV13" s="407">
        <v>55141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9.9</v>
      </c>
      <c r="CU13" s="405"/>
      <c r="CV13" s="405"/>
      <c r="CW13" s="405"/>
      <c r="CX13" s="405"/>
      <c r="CY13" s="405"/>
      <c r="CZ13" s="405"/>
      <c r="DA13" s="406"/>
      <c r="DB13" s="404">
        <v>9.1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8893</v>
      </c>
      <c r="S14" s="492"/>
      <c r="T14" s="492"/>
      <c r="U14" s="492"/>
      <c r="V14" s="493"/>
      <c r="W14" s="397"/>
      <c r="X14" s="398"/>
      <c r="Y14" s="398"/>
      <c r="Z14" s="398"/>
      <c r="AA14" s="398"/>
      <c r="AB14" s="387"/>
      <c r="AC14" s="494">
        <v>5.7</v>
      </c>
      <c r="AD14" s="495"/>
      <c r="AE14" s="495"/>
      <c r="AF14" s="495"/>
      <c r="AG14" s="496"/>
      <c r="AH14" s="494">
        <v>8.1999999999999993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95.1</v>
      </c>
      <c r="CU14" s="506"/>
      <c r="CV14" s="506"/>
      <c r="CW14" s="506"/>
      <c r="CX14" s="506"/>
      <c r="CY14" s="506"/>
      <c r="CZ14" s="506"/>
      <c r="DA14" s="507"/>
      <c r="DB14" s="505">
        <v>100</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8494</v>
      </c>
      <c r="S15" s="492"/>
      <c r="T15" s="492"/>
      <c r="U15" s="492"/>
      <c r="V15" s="493"/>
      <c r="W15" s="423" t="s">
        <v>137</v>
      </c>
      <c r="X15" s="424"/>
      <c r="Y15" s="424"/>
      <c r="Z15" s="424"/>
      <c r="AA15" s="424"/>
      <c r="AB15" s="414"/>
      <c r="AC15" s="458">
        <v>1505</v>
      </c>
      <c r="AD15" s="459"/>
      <c r="AE15" s="459"/>
      <c r="AF15" s="459"/>
      <c r="AG15" s="501"/>
      <c r="AH15" s="458">
        <v>1595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1609245</v>
      </c>
      <c r="BO15" s="371"/>
      <c r="BP15" s="371"/>
      <c r="BQ15" s="371"/>
      <c r="BR15" s="371"/>
      <c r="BS15" s="371"/>
      <c r="BT15" s="371"/>
      <c r="BU15" s="372"/>
      <c r="BV15" s="370">
        <v>1562888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34.299999999999997</v>
      </c>
      <c r="AD16" s="495"/>
      <c r="AE16" s="495"/>
      <c r="AF16" s="495"/>
      <c r="AG16" s="496"/>
      <c r="AH16" s="494">
        <v>33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2802148</v>
      </c>
      <c r="BO16" s="408"/>
      <c r="BP16" s="408"/>
      <c r="BQ16" s="408"/>
      <c r="BR16" s="408"/>
      <c r="BS16" s="408"/>
      <c r="BT16" s="408"/>
      <c r="BU16" s="409"/>
      <c r="BV16" s="407">
        <v>2734173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2634</v>
      </c>
      <c r="AD17" s="459"/>
      <c r="AE17" s="459"/>
      <c r="AF17" s="459"/>
      <c r="AG17" s="501"/>
      <c r="AH17" s="458">
        <v>2835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2060069</v>
      </c>
      <c r="BO17" s="408"/>
      <c r="BP17" s="408"/>
      <c r="BQ17" s="408"/>
      <c r="BR17" s="408"/>
      <c r="BS17" s="408"/>
      <c r="BT17" s="408"/>
      <c r="BU17" s="409"/>
      <c r="BV17" s="407">
        <v>1998433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58.16</v>
      </c>
      <c r="M18" s="531"/>
      <c r="N18" s="531"/>
      <c r="O18" s="531"/>
      <c r="P18" s="531"/>
      <c r="Q18" s="531"/>
      <c r="R18" s="532"/>
      <c r="S18" s="532"/>
      <c r="T18" s="532"/>
      <c r="U18" s="532"/>
      <c r="V18" s="533"/>
      <c r="W18" s="425"/>
      <c r="X18" s="426"/>
      <c r="Y18" s="426"/>
      <c r="Z18" s="426"/>
      <c r="AA18" s="426"/>
      <c r="AB18" s="417"/>
      <c r="AC18" s="534">
        <v>60</v>
      </c>
      <c r="AD18" s="535"/>
      <c r="AE18" s="535"/>
      <c r="AF18" s="535"/>
      <c r="AG18" s="536"/>
      <c r="AH18" s="534">
        <v>58.7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2864963</v>
      </c>
      <c r="BO18" s="408"/>
      <c r="BP18" s="408"/>
      <c r="BQ18" s="408"/>
      <c r="BR18" s="408"/>
      <c r="BS18" s="408"/>
      <c r="BT18" s="408"/>
      <c r="BU18" s="409"/>
      <c r="BV18" s="407">
        <v>2802075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153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3870173</v>
      </c>
      <c r="BO19" s="408"/>
      <c r="BP19" s="408"/>
      <c r="BQ19" s="408"/>
      <c r="BR19" s="408"/>
      <c r="BS19" s="408"/>
      <c r="BT19" s="408"/>
      <c r="BU19" s="409"/>
      <c r="BV19" s="407">
        <v>3907672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3421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6478904</v>
      </c>
      <c r="BO22" s="371"/>
      <c r="BP22" s="371"/>
      <c r="BQ22" s="371"/>
      <c r="BR22" s="371"/>
      <c r="BS22" s="371"/>
      <c r="BT22" s="371"/>
      <c r="BU22" s="372"/>
      <c r="BV22" s="370">
        <v>6755971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4217651</v>
      </c>
      <c r="BO23" s="408"/>
      <c r="BP23" s="408"/>
      <c r="BQ23" s="408"/>
      <c r="BR23" s="408"/>
      <c r="BS23" s="408"/>
      <c r="BT23" s="408"/>
      <c r="BU23" s="409"/>
      <c r="BV23" s="407">
        <v>4440164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6570</v>
      </c>
      <c r="R24" s="459"/>
      <c r="S24" s="459"/>
      <c r="T24" s="459"/>
      <c r="U24" s="459"/>
      <c r="V24" s="501"/>
      <c r="W24" s="553"/>
      <c r="X24" s="554"/>
      <c r="Y24" s="555"/>
      <c r="Z24" s="457" t="s">
        <v>162</v>
      </c>
      <c r="AA24" s="437"/>
      <c r="AB24" s="437"/>
      <c r="AC24" s="437"/>
      <c r="AD24" s="437"/>
      <c r="AE24" s="437"/>
      <c r="AF24" s="437"/>
      <c r="AG24" s="438"/>
      <c r="AH24" s="458">
        <v>108</v>
      </c>
      <c r="AI24" s="459"/>
      <c r="AJ24" s="459"/>
      <c r="AK24" s="459"/>
      <c r="AL24" s="501"/>
      <c r="AM24" s="458">
        <v>344628</v>
      </c>
      <c r="AN24" s="459"/>
      <c r="AO24" s="459"/>
      <c r="AP24" s="459"/>
      <c r="AQ24" s="459"/>
      <c r="AR24" s="501"/>
      <c r="AS24" s="458">
        <v>3191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4352729</v>
      </c>
      <c r="BO24" s="408"/>
      <c r="BP24" s="408"/>
      <c r="BQ24" s="408"/>
      <c r="BR24" s="408"/>
      <c r="BS24" s="408"/>
      <c r="BT24" s="408"/>
      <c r="BU24" s="409"/>
      <c r="BV24" s="407">
        <v>4452109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5580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294937</v>
      </c>
      <c r="BO25" s="371"/>
      <c r="BP25" s="371"/>
      <c r="BQ25" s="371"/>
      <c r="BR25" s="371"/>
      <c r="BS25" s="371"/>
      <c r="BT25" s="371"/>
      <c r="BU25" s="372"/>
      <c r="BV25" s="370">
        <v>629009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5208</v>
      </c>
      <c r="R26" s="459"/>
      <c r="S26" s="459"/>
      <c r="T26" s="459"/>
      <c r="U26" s="459"/>
      <c r="V26" s="501"/>
      <c r="W26" s="553"/>
      <c r="X26" s="554"/>
      <c r="Y26" s="555"/>
      <c r="Z26" s="457" t="s">
        <v>168</v>
      </c>
      <c r="AA26" s="559"/>
      <c r="AB26" s="559"/>
      <c r="AC26" s="559"/>
      <c r="AD26" s="559"/>
      <c r="AE26" s="559"/>
      <c r="AF26" s="559"/>
      <c r="AG26" s="560"/>
      <c r="AH26" s="458">
        <v>7</v>
      </c>
      <c r="AI26" s="459"/>
      <c r="AJ26" s="459"/>
      <c r="AK26" s="459"/>
      <c r="AL26" s="501"/>
      <c r="AM26" s="458">
        <v>23968</v>
      </c>
      <c r="AN26" s="459"/>
      <c r="AO26" s="459"/>
      <c r="AP26" s="459"/>
      <c r="AQ26" s="459"/>
      <c r="AR26" s="501"/>
      <c r="AS26" s="458">
        <v>3424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3285</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90000</v>
      </c>
      <c r="BO27" s="527"/>
      <c r="BP27" s="527"/>
      <c r="BQ27" s="527"/>
      <c r="BR27" s="527"/>
      <c r="BS27" s="527"/>
      <c r="BT27" s="527"/>
      <c r="BU27" s="528"/>
      <c r="BV27" s="526">
        <v>90000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2613</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468600</v>
      </c>
      <c r="BO28" s="371"/>
      <c r="BP28" s="371"/>
      <c r="BQ28" s="371"/>
      <c r="BR28" s="371"/>
      <c r="BS28" s="371"/>
      <c r="BT28" s="371"/>
      <c r="BU28" s="372"/>
      <c r="BV28" s="370">
        <v>468083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10</v>
      </c>
      <c r="M29" s="459"/>
      <c r="N29" s="459"/>
      <c r="O29" s="459"/>
      <c r="P29" s="501"/>
      <c r="Q29" s="458">
        <v>2280</v>
      </c>
      <c r="R29" s="459"/>
      <c r="S29" s="459"/>
      <c r="T29" s="459"/>
      <c r="U29" s="459"/>
      <c r="V29" s="501"/>
      <c r="W29" s="556"/>
      <c r="X29" s="557"/>
      <c r="Y29" s="558"/>
      <c r="Z29" s="457" t="s">
        <v>177</v>
      </c>
      <c r="AA29" s="437"/>
      <c r="AB29" s="437"/>
      <c r="AC29" s="437"/>
      <c r="AD29" s="437"/>
      <c r="AE29" s="437"/>
      <c r="AF29" s="437"/>
      <c r="AG29" s="438"/>
      <c r="AH29" s="458">
        <v>108</v>
      </c>
      <c r="AI29" s="459"/>
      <c r="AJ29" s="459"/>
      <c r="AK29" s="459"/>
      <c r="AL29" s="501"/>
      <c r="AM29" s="458">
        <v>344628</v>
      </c>
      <c r="AN29" s="459"/>
      <c r="AO29" s="459"/>
      <c r="AP29" s="459"/>
      <c r="AQ29" s="459"/>
      <c r="AR29" s="501"/>
      <c r="AS29" s="458">
        <v>3191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261844</v>
      </c>
      <c r="BO29" s="408"/>
      <c r="BP29" s="408"/>
      <c r="BQ29" s="408"/>
      <c r="BR29" s="408"/>
      <c r="BS29" s="408"/>
      <c r="BT29" s="408"/>
      <c r="BU29" s="409"/>
      <c r="BV29" s="407">
        <v>231828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792825</v>
      </c>
      <c r="BO30" s="527"/>
      <c r="BP30" s="527"/>
      <c r="BQ30" s="527"/>
      <c r="BR30" s="527"/>
      <c r="BS30" s="527"/>
      <c r="BT30" s="527"/>
      <c r="BU30" s="528"/>
      <c r="BV30" s="526">
        <v>728073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宇治田原町国民健康保険特別会計（事業勘定）</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宇治田原町水道事業会計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城南衛生管理組合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宇治田原町介護保険特別会計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宇治田原町下水道事業会計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京都府市町村職員退職手当組合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宇治田原町後期高齢者医療特別会計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京都府市町村議会議員公務災害補償等組合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京都府自治会館管理組合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京都府後期高齢者医療広域連合（一般会計）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京都府後期高齢者医療広域連合（後期高齢者医療特別会計）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京都地方税機構</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xkWYObcU+z9UxFWmUngKn36WYv0OLtSGDcbruKaULLqdCqE0sTQ8WM6wDQMMXU/YJzCXkXRoAnHQ8RhE9++IYA==" saltValue="B16ClN92eoOSxFsQAp6Q+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1684624</v>
      </c>
      <c r="S5" s="613"/>
      <c r="T5" s="613"/>
      <c r="U5" s="613"/>
      <c r="V5" s="613"/>
      <c r="W5" s="613"/>
      <c r="X5" s="613"/>
      <c r="Y5" s="614"/>
      <c r="Z5" s="615">
        <v>31.1</v>
      </c>
      <c r="AA5" s="615"/>
      <c r="AB5" s="615"/>
      <c r="AC5" s="615"/>
      <c r="AD5" s="616">
        <v>1684624</v>
      </c>
      <c r="AE5" s="616"/>
      <c r="AF5" s="616"/>
      <c r="AG5" s="616"/>
      <c r="AH5" s="616"/>
      <c r="AI5" s="616"/>
      <c r="AJ5" s="616"/>
      <c r="AK5" s="616"/>
      <c r="AL5" s="617">
        <v>51.2</v>
      </c>
      <c r="AM5" s="618"/>
      <c r="AN5" s="618"/>
      <c r="AO5" s="619"/>
      <c r="AP5" s="609" t="s">
        <v>216</v>
      </c>
      <c r="AQ5" s="610"/>
      <c r="AR5" s="610"/>
      <c r="AS5" s="610"/>
      <c r="AT5" s="610"/>
      <c r="AU5" s="610"/>
      <c r="AV5" s="610"/>
      <c r="AW5" s="610"/>
      <c r="AX5" s="610"/>
      <c r="AY5" s="610"/>
      <c r="AZ5" s="610"/>
      <c r="BA5" s="610"/>
      <c r="BB5" s="610"/>
      <c r="BC5" s="610"/>
      <c r="BD5" s="610"/>
      <c r="BE5" s="610"/>
      <c r="BF5" s="611"/>
      <c r="BG5" s="623">
        <v>1684624</v>
      </c>
      <c r="BH5" s="624"/>
      <c r="BI5" s="624"/>
      <c r="BJ5" s="624"/>
      <c r="BK5" s="624"/>
      <c r="BL5" s="624"/>
      <c r="BM5" s="624"/>
      <c r="BN5" s="625"/>
      <c r="BO5" s="626">
        <v>100</v>
      </c>
      <c r="BP5" s="626"/>
      <c r="BQ5" s="626"/>
      <c r="BR5" s="626"/>
      <c r="BS5" s="627">
        <v>23647</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56490</v>
      </c>
      <c r="S6" s="624"/>
      <c r="T6" s="624"/>
      <c r="U6" s="624"/>
      <c r="V6" s="624"/>
      <c r="W6" s="624"/>
      <c r="X6" s="624"/>
      <c r="Y6" s="625"/>
      <c r="Z6" s="626">
        <v>1</v>
      </c>
      <c r="AA6" s="626"/>
      <c r="AB6" s="626"/>
      <c r="AC6" s="626"/>
      <c r="AD6" s="627">
        <v>56490</v>
      </c>
      <c r="AE6" s="627"/>
      <c r="AF6" s="627"/>
      <c r="AG6" s="627"/>
      <c r="AH6" s="627"/>
      <c r="AI6" s="627"/>
      <c r="AJ6" s="627"/>
      <c r="AK6" s="627"/>
      <c r="AL6" s="628">
        <v>1.7</v>
      </c>
      <c r="AM6" s="629"/>
      <c r="AN6" s="629"/>
      <c r="AO6" s="630"/>
      <c r="AP6" s="620" t="s">
        <v>221</v>
      </c>
      <c r="AQ6" s="621"/>
      <c r="AR6" s="621"/>
      <c r="AS6" s="621"/>
      <c r="AT6" s="621"/>
      <c r="AU6" s="621"/>
      <c r="AV6" s="621"/>
      <c r="AW6" s="621"/>
      <c r="AX6" s="621"/>
      <c r="AY6" s="621"/>
      <c r="AZ6" s="621"/>
      <c r="BA6" s="621"/>
      <c r="BB6" s="621"/>
      <c r="BC6" s="621"/>
      <c r="BD6" s="621"/>
      <c r="BE6" s="621"/>
      <c r="BF6" s="622"/>
      <c r="BG6" s="623">
        <v>1684624</v>
      </c>
      <c r="BH6" s="624"/>
      <c r="BI6" s="624"/>
      <c r="BJ6" s="624"/>
      <c r="BK6" s="624"/>
      <c r="BL6" s="624"/>
      <c r="BM6" s="624"/>
      <c r="BN6" s="625"/>
      <c r="BO6" s="626">
        <v>100</v>
      </c>
      <c r="BP6" s="626"/>
      <c r="BQ6" s="626"/>
      <c r="BR6" s="626"/>
      <c r="BS6" s="627">
        <v>23647</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79175</v>
      </c>
      <c r="CS6" s="624"/>
      <c r="CT6" s="624"/>
      <c r="CU6" s="624"/>
      <c r="CV6" s="624"/>
      <c r="CW6" s="624"/>
      <c r="CX6" s="624"/>
      <c r="CY6" s="625"/>
      <c r="CZ6" s="617">
        <v>1.5</v>
      </c>
      <c r="DA6" s="618"/>
      <c r="DB6" s="618"/>
      <c r="DC6" s="634"/>
      <c r="DD6" s="632" t="s">
        <v>122</v>
      </c>
      <c r="DE6" s="624"/>
      <c r="DF6" s="624"/>
      <c r="DG6" s="624"/>
      <c r="DH6" s="624"/>
      <c r="DI6" s="624"/>
      <c r="DJ6" s="624"/>
      <c r="DK6" s="624"/>
      <c r="DL6" s="624"/>
      <c r="DM6" s="624"/>
      <c r="DN6" s="624"/>
      <c r="DO6" s="624"/>
      <c r="DP6" s="625"/>
      <c r="DQ6" s="632">
        <v>79175</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442</v>
      </c>
      <c r="S7" s="624"/>
      <c r="T7" s="624"/>
      <c r="U7" s="624"/>
      <c r="V7" s="624"/>
      <c r="W7" s="624"/>
      <c r="X7" s="624"/>
      <c r="Y7" s="625"/>
      <c r="Z7" s="626">
        <v>0</v>
      </c>
      <c r="AA7" s="626"/>
      <c r="AB7" s="626"/>
      <c r="AC7" s="626"/>
      <c r="AD7" s="627">
        <v>442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594099</v>
      </c>
      <c r="BH7" s="624"/>
      <c r="BI7" s="624"/>
      <c r="BJ7" s="624"/>
      <c r="BK7" s="624"/>
      <c r="BL7" s="624"/>
      <c r="BM7" s="624"/>
      <c r="BN7" s="625"/>
      <c r="BO7" s="626">
        <v>35.299999999999997</v>
      </c>
      <c r="BP7" s="626"/>
      <c r="BQ7" s="626"/>
      <c r="BR7" s="626"/>
      <c r="BS7" s="627">
        <v>23647</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1033258</v>
      </c>
      <c r="CS7" s="624"/>
      <c r="CT7" s="624"/>
      <c r="CU7" s="624"/>
      <c r="CV7" s="624"/>
      <c r="CW7" s="624"/>
      <c r="CX7" s="624"/>
      <c r="CY7" s="625"/>
      <c r="CZ7" s="626">
        <v>19.7</v>
      </c>
      <c r="DA7" s="626"/>
      <c r="DB7" s="626"/>
      <c r="DC7" s="626"/>
      <c r="DD7" s="632">
        <v>14081</v>
      </c>
      <c r="DE7" s="624"/>
      <c r="DF7" s="624"/>
      <c r="DG7" s="624"/>
      <c r="DH7" s="624"/>
      <c r="DI7" s="624"/>
      <c r="DJ7" s="624"/>
      <c r="DK7" s="624"/>
      <c r="DL7" s="624"/>
      <c r="DM7" s="624"/>
      <c r="DN7" s="624"/>
      <c r="DO7" s="624"/>
      <c r="DP7" s="625"/>
      <c r="DQ7" s="632">
        <v>752707</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10912</v>
      </c>
      <c r="S8" s="624"/>
      <c r="T8" s="624"/>
      <c r="U8" s="624"/>
      <c r="V8" s="624"/>
      <c r="W8" s="624"/>
      <c r="X8" s="624"/>
      <c r="Y8" s="625"/>
      <c r="Z8" s="626">
        <v>0.2</v>
      </c>
      <c r="AA8" s="626"/>
      <c r="AB8" s="626"/>
      <c r="AC8" s="626"/>
      <c r="AD8" s="627">
        <v>10912</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16180</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1395422</v>
      </c>
      <c r="CS8" s="624"/>
      <c r="CT8" s="624"/>
      <c r="CU8" s="624"/>
      <c r="CV8" s="624"/>
      <c r="CW8" s="624"/>
      <c r="CX8" s="624"/>
      <c r="CY8" s="625"/>
      <c r="CZ8" s="626">
        <v>26.7</v>
      </c>
      <c r="DA8" s="626"/>
      <c r="DB8" s="626"/>
      <c r="DC8" s="626"/>
      <c r="DD8" s="632" t="s">
        <v>122</v>
      </c>
      <c r="DE8" s="624"/>
      <c r="DF8" s="624"/>
      <c r="DG8" s="624"/>
      <c r="DH8" s="624"/>
      <c r="DI8" s="624"/>
      <c r="DJ8" s="624"/>
      <c r="DK8" s="624"/>
      <c r="DL8" s="624"/>
      <c r="DM8" s="624"/>
      <c r="DN8" s="624"/>
      <c r="DO8" s="624"/>
      <c r="DP8" s="625"/>
      <c r="DQ8" s="632">
        <v>845636</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11113</v>
      </c>
      <c r="S9" s="624"/>
      <c r="T9" s="624"/>
      <c r="U9" s="624"/>
      <c r="V9" s="624"/>
      <c r="W9" s="624"/>
      <c r="X9" s="624"/>
      <c r="Y9" s="625"/>
      <c r="Z9" s="626">
        <v>0.2</v>
      </c>
      <c r="AA9" s="626"/>
      <c r="AB9" s="626"/>
      <c r="AC9" s="626"/>
      <c r="AD9" s="627">
        <v>11113</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437618</v>
      </c>
      <c r="BH9" s="624"/>
      <c r="BI9" s="624"/>
      <c r="BJ9" s="624"/>
      <c r="BK9" s="624"/>
      <c r="BL9" s="624"/>
      <c r="BM9" s="624"/>
      <c r="BN9" s="625"/>
      <c r="BO9" s="626">
        <v>26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358312</v>
      </c>
      <c r="CS9" s="624"/>
      <c r="CT9" s="624"/>
      <c r="CU9" s="624"/>
      <c r="CV9" s="624"/>
      <c r="CW9" s="624"/>
      <c r="CX9" s="624"/>
      <c r="CY9" s="625"/>
      <c r="CZ9" s="626">
        <v>6.8</v>
      </c>
      <c r="DA9" s="626"/>
      <c r="DB9" s="626"/>
      <c r="DC9" s="626"/>
      <c r="DD9" s="632">
        <v>426</v>
      </c>
      <c r="DE9" s="624"/>
      <c r="DF9" s="624"/>
      <c r="DG9" s="624"/>
      <c r="DH9" s="624"/>
      <c r="DI9" s="624"/>
      <c r="DJ9" s="624"/>
      <c r="DK9" s="624"/>
      <c r="DL9" s="624"/>
      <c r="DM9" s="624"/>
      <c r="DN9" s="624"/>
      <c r="DO9" s="624"/>
      <c r="DP9" s="625"/>
      <c r="DQ9" s="632">
        <v>328753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43723</v>
      </c>
      <c r="BH10" s="624"/>
      <c r="BI10" s="624"/>
      <c r="BJ10" s="624"/>
      <c r="BK10" s="624"/>
      <c r="BL10" s="624"/>
      <c r="BM10" s="624"/>
      <c r="BN10" s="625"/>
      <c r="BO10" s="626">
        <v>2.6</v>
      </c>
      <c r="BP10" s="626"/>
      <c r="BQ10" s="626"/>
      <c r="BR10" s="626"/>
      <c r="BS10" s="627">
        <v>7250</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228759</v>
      </c>
      <c r="S11" s="624"/>
      <c r="T11" s="624"/>
      <c r="U11" s="624"/>
      <c r="V11" s="624"/>
      <c r="W11" s="624"/>
      <c r="X11" s="624"/>
      <c r="Y11" s="625"/>
      <c r="Z11" s="628">
        <v>4.2</v>
      </c>
      <c r="AA11" s="629"/>
      <c r="AB11" s="629"/>
      <c r="AC11" s="635"/>
      <c r="AD11" s="632">
        <v>228759</v>
      </c>
      <c r="AE11" s="624"/>
      <c r="AF11" s="624"/>
      <c r="AG11" s="624"/>
      <c r="AH11" s="624"/>
      <c r="AI11" s="624"/>
      <c r="AJ11" s="624"/>
      <c r="AK11" s="625"/>
      <c r="AL11" s="628">
        <v>6.9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96578</v>
      </c>
      <c r="BH11" s="624"/>
      <c r="BI11" s="624"/>
      <c r="BJ11" s="624"/>
      <c r="BK11" s="624"/>
      <c r="BL11" s="624"/>
      <c r="BM11" s="624"/>
      <c r="BN11" s="625"/>
      <c r="BO11" s="626">
        <v>5.7</v>
      </c>
      <c r="BP11" s="626"/>
      <c r="BQ11" s="626"/>
      <c r="BR11" s="626"/>
      <c r="BS11" s="627">
        <v>16397</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261863</v>
      </c>
      <c r="CS11" s="624"/>
      <c r="CT11" s="624"/>
      <c r="CU11" s="624"/>
      <c r="CV11" s="624"/>
      <c r="CW11" s="624"/>
      <c r="CX11" s="624"/>
      <c r="CY11" s="625"/>
      <c r="CZ11" s="626">
        <v>5</v>
      </c>
      <c r="DA11" s="626"/>
      <c r="DB11" s="626"/>
      <c r="DC11" s="626"/>
      <c r="DD11" s="632">
        <v>61472</v>
      </c>
      <c r="DE11" s="624"/>
      <c r="DF11" s="624"/>
      <c r="DG11" s="624"/>
      <c r="DH11" s="624"/>
      <c r="DI11" s="624"/>
      <c r="DJ11" s="624"/>
      <c r="DK11" s="624"/>
      <c r="DL11" s="624"/>
      <c r="DM11" s="624"/>
      <c r="DN11" s="624"/>
      <c r="DO11" s="624"/>
      <c r="DP11" s="625"/>
      <c r="DQ11" s="632">
        <v>98459</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23582</v>
      </c>
      <c r="S12" s="624"/>
      <c r="T12" s="624"/>
      <c r="U12" s="624"/>
      <c r="V12" s="624"/>
      <c r="W12" s="624"/>
      <c r="X12" s="624"/>
      <c r="Y12" s="625"/>
      <c r="Z12" s="626">
        <v>0.4</v>
      </c>
      <c r="AA12" s="626"/>
      <c r="AB12" s="626"/>
      <c r="AC12" s="626"/>
      <c r="AD12" s="627">
        <v>23582</v>
      </c>
      <c r="AE12" s="627"/>
      <c r="AF12" s="627"/>
      <c r="AG12" s="627"/>
      <c r="AH12" s="627"/>
      <c r="AI12" s="627"/>
      <c r="AJ12" s="627"/>
      <c r="AK12" s="627"/>
      <c r="AL12" s="628">
        <v>0.7</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994923</v>
      </c>
      <c r="BH12" s="624"/>
      <c r="BI12" s="624"/>
      <c r="BJ12" s="624"/>
      <c r="BK12" s="624"/>
      <c r="BL12" s="624"/>
      <c r="BM12" s="624"/>
      <c r="BN12" s="625"/>
      <c r="BO12" s="626">
        <v>59.1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85370</v>
      </c>
      <c r="CS12" s="624"/>
      <c r="CT12" s="624"/>
      <c r="CU12" s="624"/>
      <c r="CV12" s="624"/>
      <c r="CW12" s="624"/>
      <c r="CX12" s="624"/>
      <c r="CY12" s="625"/>
      <c r="CZ12" s="626">
        <v>1.6</v>
      </c>
      <c r="DA12" s="626"/>
      <c r="DB12" s="626"/>
      <c r="DC12" s="626"/>
      <c r="DD12" s="632">
        <v>1093</v>
      </c>
      <c r="DE12" s="624"/>
      <c r="DF12" s="624"/>
      <c r="DG12" s="624"/>
      <c r="DH12" s="624"/>
      <c r="DI12" s="624"/>
      <c r="DJ12" s="624"/>
      <c r="DK12" s="624"/>
      <c r="DL12" s="624"/>
      <c r="DM12" s="624"/>
      <c r="DN12" s="624"/>
      <c r="DO12" s="624"/>
      <c r="DP12" s="625"/>
      <c r="DQ12" s="632">
        <v>73457</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992421</v>
      </c>
      <c r="BH13" s="624"/>
      <c r="BI13" s="624"/>
      <c r="BJ13" s="624"/>
      <c r="BK13" s="624"/>
      <c r="BL13" s="624"/>
      <c r="BM13" s="624"/>
      <c r="BN13" s="625"/>
      <c r="BO13" s="626">
        <v>58.9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683552</v>
      </c>
      <c r="CS13" s="624"/>
      <c r="CT13" s="624"/>
      <c r="CU13" s="624"/>
      <c r="CV13" s="624"/>
      <c r="CW13" s="624"/>
      <c r="CX13" s="624"/>
      <c r="CY13" s="625"/>
      <c r="CZ13" s="626">
        <v>13.1</v>
      </c>
      <c r="DA13" s="626"/>
      <c r="DB13" s="626"/>
      <c r="DC13" s="626"/>
      <c r="DD13" s="632">
        <v>316977</v>
      </c>
      <c r="DE13" s="624"/>
      <c r="DF13" s="624"/>
      <c r="DG13" s="624"/>
      <c r="DH13" s="624"/>
      <c r="DI13" s="624"/>
      <c r="DJ13" s="624"/>
      <c r="DK13" s="624"/>
      <c r="DL13" s="624"/>
      <c r="DM13" s="624"/>
      <c r="DN13" s="624"/>
      <c r="DO13" s="624"/>
      <c r="DP13" s="625"/>
      <c r="DQ13" s="632">
        <v>363314</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481</v>
      </c>
      <c r="S14" s="624"/>
      <c r="T14" s="624"/>
      <c r="U14" s="624"/>
      <c r="V14" s="624"/>
      <c r="W14" s="624"/>
      <c r="X14" s="624"/>
      <c r="Y14" s="625"/>
      <c r="Z14" s="626">
        <v>0</v>
      </c>
      <c r="AA14" s="626"/>
      <c r="AB14" s="626"/>
      <c r="AC14" s="626"/>
      <c r="AD14" s="627">
        <v>481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36591</v>
      </c>
      <c r="BH14" s="624"/>
      <c r="BI14" s="624"/>
      <c r="BJ14" s="624"/>
      <c r="BK14" s="624"/>
      <c r="BL14" s="624"/>
      <c r="BM14" s="624"/>
      <c r="BN14" s="625"/>
      <c r="BO14" s="626">
        <v>2.2000000000000002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253174</v>
      </c>
      <c r="CS14" s="624"/>
      <c r="CT14" s="624"/>
      <c r="CU14" s="624"/>
      <c r="CV14" s="624"/>
      <c r="CW14" s="624"/>
      <c r="CX14" s="624"/>
      <c r="CY14" s="625"/>
      <c r="CZ14" s="626">
        <v>4.8</v>
      </c>
      <c r="DA14" s="626"/>
      <c r="DB14" s="626"/>
      <c r="DC14" s="626"/>
      <c r="DD14" s="632">
        <v>35064</v>
      </c>
      <c r="DE14" s="624"/>
      <c r="DF14" s="624"/>
      <c r="DG14" s="624"/>
      <c r="DH14" s="624"/>
      <c r="DI14" s="624"/>
      <c r="DJ14" s="624"/>
      <c r="DK14" s="624"/>
      <c r="DL14" s="624"/>
      <c r="DM14" s="624"/>
      <c r="DN14" s="624"/>
      <c r="DO14" s="624"/>
      <c r="DP14" s="625"/>
      <c r="DQ14" s="632">
        <v>226227</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59011</v>
      </c>
      <c r="BH15" s="624"/>
      <c r="BI15" s="624"/>
      <c r="BJ15" s="624"/>
      <c r="BK15" s="624"/>
      <c r="BL15" s="624"/>
      <c r="BM15" s="624"/>
      <c r="BN15" s="625"/>
      <c r="BO15" s="626">
        <v>3.5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545888</v>
      </c>
      <c r="CS15" s="624"/>
      <c r="CT15" s="624"/>
      <c r="CU15" s="624"/>
      <c r="CV15" s="624"/>
      <c r="CW15" s="624"/>
      <c r="CX15" s="624"/>
      <c r="CY15" s="625"/>
      <c r="CZ15" s="626">
        <v>10.4</v>
      </c>
      <c r="DA15" s="626"/>
      <c r="DB15" s="626"/>
      <c r="DC15" s="626"/>
      <c r="DD15" s="632">
        <v>20538</v>
      </c>
      <c r="DE15" s="624"/>
      <c r="DF15" s="624"/>
      <c r="DG15" s="624"/>
      <c r="DH15" s="624"/>
      <c r="DI15" s="624"/>
      <c r="DJ15" s="624"/>
      <c r="DK15" s="624"/>
      <c r="DL15" s="624"/>
      <c r="DM15" s="624"/>
      <c r="DN15" s="624"/>
      <c r="DO15" s="624"/>
      <c r="DP15" s="625"/>
      <c r="DQ15" s="632">
        <v>415551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8742</v>
      </c>
      <c r="S16" s="624"/>
      <c r="T16" s="624"/>
      <c r="U16" s="624"/>
      <c r="V16" s="624"/>
      <c r="W16" s="624"/>
      <c r="X16" s="624"/>
      <c r="Y16" s="625"/>
      <c r="Z16" s="626">
        <v>0.2</v>
      </c>
      <c r="AA16" s="626"/>
      <c r="AB16" s="626"/>
      <c r="AC16" s="626"/>
      <c r="AD16" s="627">
        <v>8742</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8750</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414</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32880</v>
      </c>
      <c r="S17" s="624"/>
      <c r="T17" s="624"/>
      <c r="U17" s="624"/>
      <c r="V17" s="624"/>
      <c r="W17" s="624"/>
      <c r="X17" s="624"/>
      <c r="Y17" s="625"/>
      <c r="Z17" s="626">
        <v>0.6</v>
      </c>
      <c r="AA17" s="626"/>
      <c r="AB17" s="626"/>
      <c r="AC17" s="626"/>
      <c r="AD17" s="627">
        <v>32880</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530976</v>
      </c>
      <c r="CS17" s="624"/>
      <c r="CT17" s="624"/>
      <c r="CU17" s="624"/>
      <c r="CV17" s="624"/>
      <c r="CW17" s="624"/>
      <c r="CX17" s="624"/>
      <c r="CY17" s="625"/>
      <c r="CZ17" s="626">
        <v>10.1</v>
      </c>
      <c r="DA17" s="626"/>
      <c r="DB17" s="626"/>
      <c r="DC17" s="626"/>
      <c r="DD17" s="632" t="s">
        <v>122</v>
      </c>
      <c r="DE17" s="624"/>
      <c r="DF17" s="624"/>
      <c r="DG17" s="624"/>
      <c r="DH17" s="624"/>
      <c r="DI17" s="624"/>
      <c r="DJ17" s="624"/>
      <c r="DK17" s="624"/>
      <c r="DL17" s="624"/>
      <c r="DM17" s="624"/>
      <c r="DN17" s="624"/>
      <c r="DO17" s="624"/>
      <c r="DP17" s="625"/>
      <c r="DQ17" s="632">
        <v>502850</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11380</v>
      </c>
      <c r="S18" s="624"/>
      <c r="T18" s="624"/>
      <c r="U18" s="624"/>
      <c r="V18" s="624"/>
      <c r="W18" s="624"/>
      <c r="X18" s="624"/>
      <c r="Y18" s="625"/>
      <c r="Z18" s="626">
        <v>0.2</v>
      </c>
      <c r="AA18" s="626"/>
      <c r="AB18" s="626"/>
      <c r="AC18" s="626"/>
      <c r="AD18" s="627">
        <v>11380</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7407</v>
      </c>
      <c r="S19" s="624"/>
      <c r="T19" s="624"/>
      <c r="U19" s="624"/>
      <c r="V19" s="624"/>
      <c r="W19" s="624"/>
      <c r="X19" s="624"/>
      <c r="Y19" s="625"/>
      <c r="Z19" s="626">
        <v>0.1</v>
      </c>
      <c r="AA19" s="626"/>
      <c r="AB19" s="626"/>
      <c r="AC19" s="626"/>
      <c r="AD19" s="627">
        <v>7407</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3973</v>
      </c>
      <c r="S20" s="624"/>
      <c r="T20" s="624"/>
      <c r="U20" s="624"/>
      <c r="V20" s="624"/>
      <c r="W20" s="624"/>
      <c r="X20" s="624"/>
      <c r="Y20" s="625"/>
      <c r="Z20" s="626">
        <v>0.1</v>
      </c>
      <c r="AA20" s="626"/>
      <c r="AB20" s="626"/>
      <c r="AC20" s="626"/>
      <c r="AD20" s="627">
        <v>3973</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5235740</v>
      </c>
      <c r="CS20" s="624"/>
      <c r="CT20" s="624"/>
      <c r="CU20" s="624"/>
      <c r="CV20" s="624"/>
      <c r="CW20" s="624"/>
      <c r="CX20" s="624"/>
      <c r="CY20" s="625"/>
      <c r="CZ20" s="626">
        <v>100</v>
      </c>
      <c r="DA20" s="626"/>
      <c r="DB20" s="626"/>
      <c r="DC20" s="626"/>
      <c r="DD20" s="632">
        <v>449651</v>
      </c>
      <c r="DE20" s="624"/>
      <c r="DF20" s="624"/>
      <c r="DG20" s="624"/>
      <c r="DH20" s="624"/>
      <c r="DI20" s="624"/>
      <c r="DJ20" s="624"/>
      <c r="DK20" s="624"/>
      <c r="DL20" s="624"/>
      <c r="DM20" s="624"/>
      <c r="DN20" s="624"/>
      <c r="DO20" s="624"/>
      <c r="DP20" s="625"/>
      <c r="DQ20" s="632">
        <v>3686543</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1307785</v>
      </c>
      <c r="S21" s="624"/>
      <c r="T21" s="624"/>
      <c r="U21" s="624"/>
      <c r="V21" s="624"/>
      <c r="W21" s="624"/>
      <c r="X21" s="624"/>
      <c r="Y21" s="625"/>
      <c r="Z21" s="626">
        <v>24.1</v>
      </c>
      <c r="AA21" s="626"/>
      <c r="AB21" s="626"/>
      <c r="AC21" s="626"/>
      <c r="AD21" s="627">
        <v>1198560</v>
      </c>
      <c r="AE21" s="627"/>
      <c r="AF21" s="627"/>
      <c r="AG21" s="627"/>
      <c r="AH21" s="627"/>
      <c r="AI21" s="627"/>
      <c r="AJ21" s="627"/>
      <c r="AK21" s="627"/>
      <c r="AL21" s="628">
        <v>36.4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1198560</v>
      </c>
      <c r="S22" s="624"/>
      <c r="T22" s="624"/>
      <c r="U22" s="624"/>
      <c r="V22" s="624"/>
      <c r="W22" s="624"/>
      <c r="X22" s="624"/>
      <c r="Y22" s="625"/>
      <c r="Z22" s="626">
        <v>22.1</v>
      </c>
      <c r="AA22" s="626"/>
      <c r="AB22" s="626"/>
      <c r="AC22" s="626"/>
      <c r="AD22" s="627">
        <v>1198560</v>
      </c>
      <c r="AE22" s="627"/>
      <c r="AF22" s="627"/>
      <c r="AG22" s="627"/>
      <c r="AH22" s="627"/>
      <c r="AI22" s="627"/>
      <c r="AJ22" s="627"/>
      <c r="AK22" s="627"/>
      <c r="AL22" s="628">
        <v>36.4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109225</v>
      </c>
      <c r="S23" s="624"/>
      <c r="T23" s="624"/>
      <c r="U23" s="624"/>
      <c r="V23" s="624"/>
      <c r="W23" s="624"/>
      <c r="X23" s="624"/>
      <c r="Y23" s="625"/>
      <c r="Z23" s="626">
        <v>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2341542</v>
      </c>
      <c r="CS24" s="613"/>
      <c r="CT24" s="613"/>
      <c r="CU24" s="613"/>
      <c r="CV24" s="613"/>
      <c r="CW24" s="613"/>
      <c r="CX24" s="613"/>
      <c r="CY24" s="614"/>
      <c r="CZ24" s="617">
        <v>44.7</v>
      </c>
      <c r="DA24" s="618"/>
      <c r="DB24" s="618"/>
      <c r="DC24" s="634"/>
      <c r="DD24" s="653">
        <v>1763126</v>
      </c>
      <c r="DE24" s="613"/>
      <c r="DF24" s="613"/>
      <c r="DG24" s="613"/>
      <c r="DH24" s="613"/>
      <c r="DI24" s="613"/>
      <c r="DJ24" s="613"/>
      <c r="DK24" s="614"/>
      <c r="DL24" s="653">
        <v>1649618</v>
      </c>
      <c r="DM24" s="613"/>
      <c r="DN24" s="613"/>
      <c r="DO24" s="613"/>
      <c r="DP24" s="613"/>
      <c r="DQ24" s="613"/>
      <c r="DR24" s="613"/>
      <c r="DS24" s="613"/>
      <c r="DT24" s="613"/>
      <c r="DU24" s="613"/>
      <c r="DV24" s="614"/>
      <c r="DW24" s="617">
        <v>49.7</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3377190</v>
      </c>
      <c r="S25" s="624"/>
      <c r="T25" s="624"/>
      <c r="U25" s="624"/>
      <c r="V25" s="624"/>
      <c r="W25" s="624"/>
      <c r="X25" s="624"/>
      <c r="Y25" s="625"/>
      <c r="Z25" s="626">
        <v>62.3</v>
      </c>
      <c r="AA25" s="626"/>
      <c r="AB25" s="626"/>
      <c r="AC25" s="626"/>
      <c r="AD25" s="627">
        <v>3267965</v>
      </c>
      <c r="AE25" s="627"/>
      <c r="AF25" s="627"/>
      <c r="AG25" s="627"/>
      <c r="AH25" s="627"/>
      <c r="AI25" s="627"/>
      <c r="AJ25" s="627"/>
      <c r="AK25" s="627"/>
      <c r="AL25" s="628">
        <v>99.2</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1182278</v>
      </c>
      <c r="CS25" s="656"/>
      <c r="CT25" s="656"/>
      <c r="CU25" s="656"/>
      <c r="CV25" s="656"/>
      <c r="CW25" s="656"/>
      <c r="CX25" s="656"/>
      <c r="CY25" s="657"/>
      <c r="CZ25" s="628">
        <v>22.6</v>
      </c>
      <c r="DA25" s="654"/>
      <c r="DB25" s="654"/>
      <c r="DC25" s="658"/>
      <c r="DD25" s="632">
        <v>989916</v>
      </c>
      <c r="DE25" s="656"/>
      <c r="DF25" s="656"/>
      <c r="DG25" s="656"/>
      <c r="DH25" s="656"/>
      <c r="DI25" s="656"/>
      <c r="DJ25" s="656"/>
      <c r="DK25" s="657"/>
      <c r="DL25" s="632">
        <v>962945</v>
      </c>
      <c r="DM25" s="656"/>
      <c r="DN25" s="656"/>
      <c r="DO25" s="656"/>
      <c r="DP25" s="656"/>
      <c r="DQ25" s="656"/>
      <c r="DR25" s="656"/>
      <c r="DS25" s="656"/>
      <c r="DT25" s="656"/>
      <c r="DU25" s="656"/>
      <c r="DV25" s="657"/>
      <c r="DW25" s="628">
        <v>29</v>
      </c>
      <c r="DX25" s="654"/>
      <c r="DY25" s="654"/>
      <c r="DZ25" s="654"/>
      <c r="EA25" s="654"/>
      <c r="EB25" s="654"/>
      <c r="EC25" s="655"/>
    </row>
    <row r="26" spans="2:133" ht="11.25" customHeight="1" x14ac:dyDescent="0.15">
      <c r="B26" s="620" t="s">
        <v>283</v>
      </c>
      <c r="C26" s="621"/>
      <c r="D26" s="621"/>
      <c r="E26" s="621"/>
      <c r="F26" s="621"/>
      <c r="G26" s="621"/>
      <c r="H26" s="621"/>
      <c r="I26" s="621"/>
      <c r="J26" s="621"/>
      <c r="K26" s="621"/>
      <c r="L26" s="621"/>
      <c r="M26" s="621"/>
      <c r="N26" s="621"/>
      <c r="O26" s="621"/>
      <c r="P26" s="621"/>
      <c r="Q26" s="622"/>
      <c r="R26" s="623">
        <v>655</v>
      </c>
      <c r="S26" s="624"/>
      <c r="T26" s="624"/>
      <c r="U26" s="624"/>
      <c r="V26" s="624"/>
      <c r="W26" s="624"/>
      <c r="X26" s="624"/>
      <c r="Y26" s="625"/>
      <c r="Z26" s="626">
        <v>0</v>
      </c>
      <c r="AA26" s="626"/>
      <c r="AB26" s="626"/>
      <c r="AC26" s="626"/>
      <c r="AD26" s="627">
        <v>655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603487</v>
      </c>
      <c r="CS26" s="624"/>
      <c r="CT26" s="624"/>
      <c r="CU26" s="624"/>
      <c r="CV26" s="624"/>
      <c r="CW26" s="624"/>
      <c r="CX26" s="624"/>
      <c r="CY26" s="625"/>
      <c r="CZ26" s="628">
        <v>11.5</v>
      </c>
      <c r="DA26" s="654"/>
      <c r="DB26" s="654"/>
      <c r="DC26" s="658"/>
      <c r="DD26" s="632">
        <v>551053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286</v>
      </c>
      <c r="C27" s="621"/>
      <c r="D27" s="621"/>
      <c r="E27" s="621"/>
      <c r="F27" s="621"/>
      <c r="G27" s="621"/>
      <c r="H27" s="621"/>
      <c r="I27" s="621"/>
      <c r="J27" s="621"/>
      <c r="K27" s="621"/>
      <c r="L27" s="621"/>
      <c r="M27" s="621"/>
      <c r="N27" s="621"/>
      <c r="O27" s="621"/>
      <c r="P27" s="621"/>
      <c r="Q27" s="622"/>
      <c r="R27" s="623">
        <v>6705</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1684624</v>
      </c>
      <c r="BH27" s="624"/>
      <c r="BI27" s="624"/>
      <c r="BJ27" s="624"/>
      <c r="BK27" s="624"/>
      <c r="BL27" s="624"/>
      <c r="BM27" s="624"/>
      <c r="BN27" s="625"/>
      <c r="BO27" s="626">
        <v>100</v>
      </c>
      <c r="BP27" s="626"/>
      <c r="BQ27" s="626"/>
      <c r="BR27" s="626"/>
      <c r="BS27" s="627">
        <v>23647</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628288</v>
      </c>
      <c r="CS27" s="656"/>
      <c r="CT27" s="656"/>
      <c r="CU27" s="656"/>
      <c r="CV27" s="656"/>
      <c r="CW27" s="656"/>
      <c r="CX27" s="656"/>
      <c r="CY27" s="657"/>
      <c r="CZ27" s="628">
        <v>12</v>
      </c>
      <c r="DA27" s="654"/>
      <c r="DB27" s="654"/>
      <c r="DC27" s="658"/>
      <c r="DD27" s="632">
        <v>270360</v>
      </c>
      <c r="DE27" s="656"/>
      <c r="DF27" s="656"/>
      <c r="DG27" s="656"/>
      <c r="DH27" s="656"/>
      <c r="DI27" s="656"/>
      <c r="DJ27" s="656"/>
      <c r="DK27" s="657"/>
      <c r="DL27" s="632">
        <v>183823</v>
      </c>
      <c r="DM27" s="656"/>
      <c r="DN27" s="656"/>
      <c r="DO27" s="656"/>
      <c r="DP27" s="656"/>
      <c r="DQ27" s="656"/>
      <c r="DR27" s="656"/>
      <c r="DS27" s="656"/>
      <c r="DT27" s="656"/>
      <c r="DU27" s="656"/>
      <c r="DV27" s="657"/>
      <c r="DW27" s="628">
        <v>5.5</v>
      </c>
      <c r="DX27" s="654"/>
      <c r="DY27" s="654"/>
      <c r="DZ27" s="654"/>
      <c r="EA27" s="654"/>
      <c r="EB27" s="654"/>
      <c r="EC27" s="655"/>
    </row>
    <row r="28" spans="2:133" ht="11.25" customHeight="1" x14ac:dyDescent="0.15">
      <c r="B28" s="620" t="s">
        <v>289</v>
      </c>
      <c r="C28" s="621"/>
      <c r="D28" s="621"/>
      <c r="E28" s="621"/>
      <c r="F28" s="621"/>
      <c r="G28" s="621"/>
      <c r="H28" s="621"/>
      <c r="I28" s="621"/>
      <c r="J28" s="621"/>
      <c r="K28" s="621"/>
      <c r="L28" s="621"/>
      <c r="M28" s="621"/>
      <c r="N28" s="621"/>
      <c r="O28" s="621"/>
      <c r="P28" s="621"/>
      <c r="Q28" s="622"/>
      <c r="R28" s="623">
        <v>50097</v>
      </c>
      <c r="S28" s="624"/>
      <c r="T28" s="624"/>
      <c r="U28" s="624"/>
      <c r="V28" s="624"/>
      <c r="W28" s="624"/>
      <c r="X28" s="624"/>
      <c r="Y28" s="625"/>
      <c r="Z28" s="626">
        <v>0.9</v>
      </c>
      <c r="AA28" s="626"/>
      <c r="AB28" s="626"/>
      <c r="AC28" s="626"/>
      <c r="AD28" s="627">
        <v>23545</v>
      </c>
      <c r="AE28" s="627"/>
      <c r="AF28" s="627"/>
      <c r="AG28" s="627"/>
      <c r="AH28" s="627"/>
      <c r="AI28" s="627"/>
      <c r="AJ28" s="627"/>
      <c r="AK28" s="627"/>
      <c r="AL28" s="628">
        <v>0.7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530976</v>
      </c>
      <c r="CS28" s="624"/>
      <c r="CT28" s="624"/>
      <c r="CU28" s="624"/>
      <c r="CV28" s="624"/>
      <c r="CW28" s="624"/>
      <c r="CX28" s="624"/>
      <c r="CY28" s="625"/>
      <c r="CZ28" s="628">
        <v>10.1</v>
      </c>
      <c r="DA28" s="654"/>
      <c r="DB28" s="654"/>
      <c r="DC28" s="658"/>
      <c r="DD28" s="632">
        <v>502850</v>
      </c>
      <c r="DE28" s="624"/>
      <c r="DF28" s="624"/>
      <c r="DG28" s="624"/>
      <c r="DH28" s="624"/>
      <c r="DI28" s="624"/>
      <c r="DJ28" s="624"/>
      <c r="DK28" s="625"/>
      <c r="DL28" s="632">
        <v>502850</v>
      </c>
      <c r="DM28" s="624"/>
      <c r="DN28" s="624"/>
      <c r="DO28" s="624"/>
      <c r="DP28" s="624"/>
      <c r="DQ28" s="624"/>
      <c r="DR28" s="624"/>
      <c r="DS28" s="624"/>
      <c r="DT28" s="624"/>
      <c r="DU28" s="624"/>
      <c r="DV28" s="625"/>
      <c r="DW28" s="628">
        <v>15.1</v>
      </c>
      <c r="DX28" s="654"/>
      <c r="DY28" s="654"/>
      <c r="DZ28" s="654"/>
      <c r="EA28" s="654"/>
      <c r="EB28" s="654"/>
      <c r="EC28" s="655"/>
    </row>
    <row r="29" spans="2:133" ht="11.25" customHeight="1" x14ac:dyDescent="0.15">
      <c r="B29" s="620" t="s">
        <v>291</v>
      </c>
      <c r="C29" s="621"/>
      <c r="D29" s="621"/>
      <c r="E29" s="621"/>
      <c r="F29" s="621"/>
      <c r="G29" s="621"/>
      <c r="H29" s="621"/>
      <c r="I29" s="621"/>
      <c r="J29" s="621"/>
      <c r="K29" s="621"/>
      <c r="L29" s="621"/>
      <c r="M29" s="621"/>
      <c r="N29" s="621"/>
      <c r="O29" s="621"/>
      <c r="P29" s="621"/>
      <c r="Q29" s="622"/>
      <c r="R29" s="623">
        <v>5003</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530974</v>
      </c>
      <c r="CS29" s="656"/>
      <c r="CT29" s="656"/>
      <c r="CU29" s="656"/>
      <c r="CV29" s="656"/>
      <c r="CW29" s="656"/>
      <c r="CX29" s="656"/>
      <c r="CY29" s="657"/>
      <c r="CZ29" s="628">
        <v>10.1</v>
      </c>
      <c r="DA29" s="654"/>
      <c r="DB29" s="654"/>
      <c r="DC29" s="658"/>
      <c r="DD29" s="632">
        <v>502848</v>
      </c>
      <c r="DE29" s="656"/>
      <c r="DF29" s="656"/>
      <c r="DG29" s="656"/>
      <c r="DH29" s="656"/>
      <c r="DI29" s="656"/>
      <c r="DJ29" s="656"/>
      <c r="DK29" s="657"/>
      <c r="DL29" s="632">
        <v>502848</v>
      </c>
      <c r="DM29" s="656"/>
      <c r="DN29" s="656"/>
      <c r="DO29" s="656"/>
      <c r="DP29" s="656"/>
      <c r="DQ29" s="656"/>
      <c r="DR29" s="656"/>
      <c r="DS29" s="656"/>
      <c r="DT29" s="656"/>
      <c r="DU29" s="656"/>
      <c r="DV29" s="657"/>
      <c r="DW29" s="628">
        <v>15.1</v>
      </c>
      <c r="DX29" s="654"/>
      <c r="DY29" s="654"/>
      <c r="DZ29" s="654"/>
      <c r="EA29" s="654"/>
      <c r="EB29" s="654"/>
      <c r="EC29" s="655"/>
    </row>
    <row r="30" spans="2:133" ht="11.25" customHeight="1" x14ac:dyDescent="0.15">
      <c r="B30" s="620" t="s">
        <v>293</v>
      </c>
      <c r="C30" s="621"/>
      <c r="D30" s="621"/>
      <c r="E30" s="621"/>
      <c r="F30" s="621"/>
      <c r="G30" s="621"/>
      <c r="H30" s="621"/>
      <c r="I30" s="621"/>
      <c r="J30" s="621"/>
      <c r="K30" s="621"/>
      <c r="L30" s="621"/>
      <c r="M30" s="621"/>
      <c r="N30" s="621"/>
      <c r="O30" s="621"/>
      <c r="P30" s="621"/>
      <c r="Q30" s="622"/>
      <c r="R30" s="623">
        <v>580140</v>
      </c>
      <c r="S30" s="624"/>
      <c r="T30" s="624"/>
      <c r="U30" s="624"/>
      <c r="V30" s="624"/>
      <c r="W30" s="624"/>
      <c r="X30" s="624"/>
      <c r="Y30" s="625"/>
      <c r="Z30" s="626">
        <v>10.7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510865</v>
      </c>
      <c r="CS30" s="624"/>
      <c r="CT30" s="624"/>
      <c r="CU30" s="624"/>
      <c r="CV30" s="624"/>
      <c r="CW30" s="624"/>
      <c r="CX30" s="624"/>
      <c r="CY30" s="625"/>
      <c r="CZ30" s="628">
        <v>9.8000000000000007</v>
      </c>
      <c r="DA30" s="654"/>
      <c r="DB30" s="654"/>
      <c r="DC30" s="658"/>
      <c r="DD30" s="632">
        <v>486739</v>
      </c>
      <c r="DE30" s="624"/>
      <c r="DF30" s="624"/>
      <c r="DG30" s="624"/>
      <c r="DH30" s="624"/>
      <c r="DI30" s="624"/>
      <c r="DJ30" s="624"/>
      <c r="DK30" s="625"/>
      <c r="DL30" s="632">
        <v>486739</v>
      </c>
      <c r="DM30" s="624"/>
      <c r="DN30" s="624"/>
      <c r="DO30" s="624"/>
      <c r="DP30" s="624"/>
      <c r="DQ30" s="624"/>
      <c r="DR30" s="624"/>
      <c r="DS30" s="624"/>
      <c r="DT30" s="624"/>
      <c r="DU30" s="624"/>
      <c r="DV30" s="625"/>
      <c r="DW30" s="628">
        <v>14.7</v>
      </c>
      <c r="DX30" s="654"/>
      <c r="DY30" s="654"/>
      <c r="DZ30" s="654"/>
      <c r="EA30" s="654"/>
      <c r="EB30" s="654"/>
      <c r="EC30" s="655"/>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99.5</v>
      </c>
      <c r="BH31" s="667"/>
      <c r="BI31" s="667"/>
      <c r="BJ31" s="667"/>
      <c r="BK31" s="667"/>
      <c r="BL31" s="667"/>
      <c r="BM31" s="618">
        <v>99</v>
      </c>
      <c r="BN31" s="667"/>
      <c r="BO31" s="667"/>
      <c r="BP31" s="667"/>
      <c r="BQ31" s="668"/>
      <c r="BR31" s="679">
        <v>99.4</v>
      </c>
      <c r="BS31" s="667"/>
      <c r="BT31" s="667"/>
      <c r="BU31" s="667"/>
      <c r="BV31" s="667"/>
      <c r="BW31" s="667"/>
      <c r="BX31" s="618">
        <v>98.7</v>
      </c>
      <c r="BY31" s="667"/>
      <c r="BZ31" s="667"/>
      <c r="CA31" s="667"/>
      <c r="CB31" s="668"/>
      <c r="CD31" s="661"/>
      <c r="CE31" s="662"/>
      <c r="CF31" s="620" t="s">
        <v>300</v>
      </c>
      <c r="CG31" s="621"/>
      <c r="CH31" s="621"/>
      <c r="CI31" s="621"/>
      <c r="CJ31" s="621"/>
      <c r="CK31" s="621"/>
      <c r="CL31" s="621"/>
      <c r="CM31" s="621"/>
      <c r="CN31" s="621"/>
      <c r="CO31" s="621"/>
      <c r="CP31" s="621"/>
      <c r="CQ31" s="622"/>
      <c r="CR31" s="623">
        <v>20109</v>
      </c>
      <c r="CS31" s="656"/>
      <c r="CT31" s="656"/>
      <c r="CU31" s="656"/>
      <c r="CV31" s="656"/>
      <c r="CW31" s="656"/>
      <c r="CX31" s="656"/>
      <c r="CY31" s="657"/>
      <c r="CZ31" s="628">
        <v>0.4</v>
      </c>
      <c r="DA31" s="654"/>
      <c r="DB31" s="654"/>
      <c r="DC31" s="658"/>
      <c r="DD31" s="632">
        <v>16109</v>
      </c>
      <c r="DE31" s="656"/>
      <c r="DF31" s="656"/>
      <c r="DG31" s="656"/>
      <c r="DH31" s="656"/>
      <c r="DI31" s="656"/>
      <c r="DJ31" s="656"/>
      <c r="DK31" s="657"/>
      <c r="DL31" s="632">
        <v>16109</v>
      </c>
      <c r="DM31" s="656"/>
      <c r="DN31" s="656"/>
      <c r="DO31" s="656"/>
      <c r="DP31" s="656"/>
      <c r="DQ31" s="656"/>
      <c r="DR31" s="656"/>
      <c r="DS31" s="656"/>
      <c r="DT31" s="656"/>
      <c r="DU31" s="656"/>
      <c r="DV31" s="657"/>
      <c r="DW31" s="628">
        <v>0.5</v>
      </c>
      <c r="DX31" s="654"/>
      <c r="DY31" s="654"/>
      <c r="DZ31" s="654"/>
      <c r="EA31" s="654"/>
      <c r="EB31" s="654"/>
      <c r="EC31" s="655"/>
    </row>
    <row r="32" spans="2:133" ht="11.25" customHeight="1" x14ac:dyDescent="0.15">
      <c r="B32" s="620" t="s">
        <v>301</v>
      </c>
      <c r="C32" s="621"/>
      <c r="D32" s="621"/>
      <c r="E32" s="621"/>
      <c r="F32" s="621"/>
      <c r="G32" s="621"/>
      <c r="H32" s="621"/>
      <c r="I32" s="621"/>
      <c r="J32" s="621"/>
      <c r="K32" s="621"/>
      <c r="L32" s="621"/>
      <c r="M32" s="621"/>
      <c r="N32" s="621"/>
      <c r="O32" s="621"/>
      <c r="P32" s="621"/>
      <c r="Q32" s="622"/>
      <c r="R32" s="623">
        <v>429183</v>
      </c>
      <c r="S32" s="624"/>
      <c r="T32" s="624"/>
      <c r="U32" s="624"/>
      <c r="V32" s="624"/>
      <c r="W32" s="624"/>
      <c r="X32" s="624"/>
      <c r="Y32" s="625"/>
      <c r="Z32" s="626">
        <v>7.9</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99.3</v>
      </c>
      <c r="BH32" s="656"/>
      <c r="BI32" s="656"/>
      <c r="BJ32" s="656"/>
      <c r="BK32" s="656"/>
      <c r="BL32" s="656"/>
      <c r="BM32" s="629">
        <v>98.4</v>
      </c>
      <c r="BN32" s="656"/>
      <c r="BO32" s="656"/>
      <c r="BP32" s="656"/>
      <c r="BQ32" s="678"/>
      <c r="BR32" s="680">
        <v>99.3</v>
      </c>
      <c r="BS32" s="656"/>
      <c r="BT32" s="656"/>
      <c r="BU32" s="656"/>
      <c r="BV32" s="656"/>
      <c r="BW32" s="656"/>
      <c r="BX32" s="629">
        <v>98.3</v>
      </c>
      <c r="BY32" s="656"/>
      <c r="BZ32" s="656"/>
      <c r="CA32" s="656"/>
      <c r="CB32" s="678"/>
      <c r="CD32" s="663"/>
      <c r="CE32" s="664"/>
      <c r="CF32" s="620" t="s">
        <v>304</v>
      </c>
      <c r="CG32" s="621"/>
      <c r="CH32" s="621"/>
      <c r="CI32" s="621"/>
      <c r="CJ32" s="621"/>
      <c r="CK32" s="621"/>
      <c r="CL32" s="621"/>
      <c r="CM32" s="621"/>
      <c r="CN32" s="621"/>
      <c r="CO32" s="621"/>
      <c r="CP32" s="621"/>
      <c r="CQ32" s="622"/>
      <c r="CR32" s="623">
        <v>2</v>
      </c>
      <c r="CS32" s="624"/>
      <c r="CT32" s="624"/>
      <c r="CU32" s="624"/>
      <c r="CV32" s="624"/>
      <c r="CW32" s="624"/>
      <c r="CX32" s="624"/>
      <c r="CY32" s="625"/>
      <c r="CZ32" s="628">
        <v>0</v>
      </c>
      <c r="DA32" s="654"/>
      <c r="DB32" s="654"/>
      <c r="DC32" s="658"/>
      <c r="DD32" s="632">
        <v>2</v>
      </c>
      <c r="DE32" s="624"/>
      <c r="DF32" s="624"/>
      <c r="DG32" s="624"/>
      <c r="DH32" s="624"/>
      <c r="DI32" s="624"/>
      <c r="DJ32" s="624"/>
      <c r="DK32" s="625"/>
      <c r="DL32" s="632">
        <v>2</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15">
      <c r="B33" s="620" t="s">
        <v>305</v>
      </c>
      <c r="C33" s="621"/>
      <c r="D33" s="621"/>
      <c r="E33" s="621"/>
      <c r="F33" s="621"/>
      <c r="G33" s="621"/>
      <c r="H33" s="621"/>
      <c r="I33" s="621"/>
      <c r="J33" s="621"/>
      <c r="K33" s="621"/>
      <c r="L33" s="621"/>
      <c r="M33" s="621"/>
      <c r="N33" s="621"/>
      <c r="O33" s="621"/>
      <c r="P33" s="621"/>
      <c r="Q33" s="622"/>
      <c r="R33" s="623">
        <v>6424</v>
      </c>
      <c r="S33" s="624"/>
      <c r="T33" s="624"/>
      <c r="U33" s="624"/>
      <c r="V33" s="624"/>
      <c r="W33" s="624"/>
      <c r="X33" s="624"/>
      <c r="Y33" s="625"/>
      <c r="Z33" s="626">
        <v>0.1</v>
      </c>
      <c r="AA33" s="626"/>
      <c r="AB33" s="626"/>
      <c r="AC33" s="626"/>
      <c r="AD33" s="627">
        <v>463</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99.7</v>
      </c>
      <c r="BH33" s="682"/>
      <c r="BI33" s="682"/>
      <c r="BJ33" s="682"/>
      <c r="BK33" s="682"/>
      <c r="BL33" s="682"/>
      <c r="BM33" s="683">
        <v>99.3</v>
      </c>
      <c r="BN33" s="682"/>
      <c r="BO33" s="682"/>
      <c r="BP33" s="682"/>
      <c r="BQ33" s="684"/>
      <c r="BR33" s="681">
        <v>99.4</v>
      </c>
      <c r="BS33" s="682"/>
      <c r="BT33" s="682"/>
      <c r="BU33" s="682"/>
      <c r="BV33" s="682"/>
      <c r="BW33" s="682"/>
      <c r="BX33" s="683">
        <v>99</v>
      </c>
      <c r="BY33" s="682"/>
      <c r="BZ33" s="682"/>
      <c r="CA33" s="682"/>
      <c r="CB33" s="684"/>
      <c r="CD33" s="620" t="s">
        <v>307</v>
      </c>
      <c r="CE33" s="621"/>
      <c r="CF33" s="621"/>
      <c r="CG33" s="621"/>
      <c r="CH33" s="621"/>
      <c r="CI33" s="621"/>
      <c r="CJ33" s="621"/>
      <c r="CK33" s="621"/>
      <c r="CL33" s="621"/>
      <c r="CM33" s="621"/>
      <c r="CN33" s="621"/>
      <c r="CO33" s="621"/>
      <c r="CP33" s="621"/>
      <c r="CQ33" s="622"/>
      <c r="CR33" s="623">
        <v>2435797</v>
      </c>
      <c r="CS33" s="656"/>
      <c r="CT33" s="656"/>
      <c r="CU33" s="656"/>
      <c r="CV33" s="656"/>
      <c r="CW33" s="656"/>
      <c r="CX33" s="656"/>
      <c r="CY33" s="657"/>
      <c r="CZ33" s="628">
        <v>46.5</v>
      </c>
      <c r="DA33" s="654"/>
      <c r="DB33" s="654"/>
      <c r="DC33" s="658"/>
      <c r="DD33" s="632">
        <v>1847690</v>
      </c>
      <c r="DE33" s="656"/>
      <c r="DF33" s="656"/>
      <c r="DG33" s="656"/>
      <c r="DH33" s="656"/>
      <c r="DI33" s="656"/>
      <c r="DJ33" s="656"/>
      <c r="DK33" s="657"/>
      <c r="DL33" s="632">
        <v>1215345</v>
      </c>
      <c r="DM33" s="656"/>
      <c r="DN33" s="656"/>
      <c r="DO33" s="656"/>
      <c r="DP33" s="656"/>
      <c r="DQ33" s="656"/>
      <c r="DR33" s="656"/>
      <c r="DS33" s="656"/>
      <c r="DT33" s="656"/>
      <c r="DU33" s="656"/>
      <c r="DV33" s="657"/>
      <c r="DW33" s="628">
        <v>36.6</v>
      </c>
      <c r="DX33" s="654"/>
      <c r="DY33" s="654"/>
      <c r="DZ33" s="654"/>
      <c r="EA33" s="654"/>
      <c r="EB33" s="654"/>
      <c r="EC33" s="655"/>
    </row>
    <row r="34" spans="2:133" ht="11.25" customHeight="1" x14ac:dyDescent="0.15">
      <c r="B34" s="620" t="s">
        <v>308</v>
      </c>
      <c r="C34" s="621"/>
      <c r="D34" s="621"/>
      <c r="E34" s="621"/>
      <c r="F34" s="621"/>
      <c r="G34" s="621"/>
      <c r="H34" s="621"/>
      <c r="I34" s="621"/>
      <c r="J34" s="621"/>
      <c r="K34" s="621"/>
      <c r="L34" s="621"/>
      <c r="M34" s="621"/>
      <c r="N34" s="621"/>
      <c r="O34" s="621"/>
      <c r="P34" s="621"/>
      <c r="Q34" s="622"/>
      <c r="R34" s="623">
        <v>222088</v>
      </c>
      <c r="S34" s="624"/>
      <c r="T34" s="624"/>
      <c r="U34" s="624"/>
      <c r="V34" s="624"/>
      <c r="W34" s="624"/>
      <c r="X34" s="624"/>
      <c r="Y34" s="625"/>
      <c r="Z34" s="626">
        <v>4.0999999999999996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625469</v>
      </c>
      <c r="CS34" s="624"/>
      <c r="CT34" s="624"/>
      <c r="CU34" s="624"/>
      <c r="CV34" s="624"/>
      <c r="CW34" s="624"/>
      <c r="CX34" s="624"/>
      <c r="CY34" s="625"/>
      <c r="CZ34" s="628">
        <v>11.9</v>
      </c>
      <c r="DA34" s="654"/>
      <c r="DB34" s="654"/>
      <c r="DC34" s="658"/>
      <c r="DD34" s="632">
        <v>474764</v>
      </c>
      <c r="DE34" s="624"/>
      <c r="DF34" s="624"/>
      <c r="DG34" s="624"/>
      <c r="DH34" s="624"/>
      <c r="DI34" s="624"/>
      <c r="DJ34" s="624"/>
      <c r="DK34" s="625"/>
      <c r="DL34" s="632">
        <v>373768</v>
      </c>
      <c r="DM34" s="624"/>
      <c r="DN34" s="624"/>
      <c r="DO34" s="624"/>
      <c r="DP34" s="624"/>
      <c r="DQ34" s="624"/>
      <c r="DR34" s="624"/>
      <c r="DS34" s="624"/>
      <c r="DT34" s="624"/>
      <c r="DU34" s="624"/>
      <c r="DV34" s="625"/>
      <c r="DW34" s="628">
        <v>11.3</v>
      </c>
      <c r="DX34" s="654"/>
      <c r="DY34" s="654"/>
      <c r="DZ34" s="654"/>
      <c r="EA34" s="654"/>
      <c r="EB34" s="654"/>
      <c r="EC34" s="655"/>
    </row>
    <row r="35" spans="2:133" ht="11.25" customHeight="1" x14ac:dyDescent="0.15">
      <c r="B35" s="620" t="s">
        <v>310</v>
      </c>
      <c r="C35" s="621"/>
      <c r="D35" s="621"/>
      <c r="E35" s="621"/>
      <c r="F35" s="621"/>
      <c r="G35" s="621"/>
      <c r="H35" s="621"/>
      <c r="I35" s="621"/>
      <c r="J35" s="621"/>
      <c r="K35" s="621"/>
      <c r="L35" s="621"/>
      <c r="M35" s="621"/>
      <c r="N35" s="621"/>
      <c r="O35" s="621"/>
      <c r="P35" s="621"/>
      <c r="Q35" s="622"/>
      <c r="R35" s="623">
        <v>266422</v>
      </c>
      <c r="S35" s="624"/>
      <c r="T35" s="624"/>
      <c r="U35" s="624"/>
      <c r="V35" s="624"/>
      <c r="W35" s="624"/>
      <c r="X35" s="624"/>
      <c r="Y35" s="625"/>
      <c r="Z35" s="626">
        <v>4.9000000000000004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21327</v>
      </c>
      <c r="CS35" s="656"/>
      <c r="CT35" s="656"/>
      <c r="CU35" s="656"/>
      <c r="CV35" s="656"/>
      <c r="CW35" s="656"/>
      <c r="CX35" s="656"/>
      <c r="CY35" s="657"/>
      <c r="CZ35" s="628">
        <v>0.4</v>
      </c>
      <c r="DA35" s="654"/>
      <c r="DB35" s="654"/>
      <c r="DC35" s="658"/>
      <c r="DD35" s="632">
        <v>18537</v>
      </c>
      <c r="DE35" s="656"/>
      <c r="DF35" s="656"/>
      <c r="DG35" s="656"/>
      <c r="DH35" s="656"/>
      <c r="DI35" s="656"/>
      <c r="DJ35" s="656"/>
      <c r="DK35" s="657"/>
      <c r="DL35" s="632">
        <v>18537</v>
      </c>
      <c r="DM35" s="656"/>
      <c r="DN35" s="656"/>
      <c r="DO35" s="656"/>
      <c r="DP35" s="656"/>
      <c r="DQ35" s="656"/>
      <c r="DR35" s="656"/>
      <c r="DS35" s="656"/>
      <c r="DT35" s="656"/>
      <c r="DU35" s="656"/>
      <c r="DV35" s="657"/>
      <c r="DW35" s="628">
        <v>0.6</v>
      </c>
      <c r="DX35" s="654"/>
      <c r="DY35" s="654"/>
      <c r="DZ35" s="654"/>
      <c r="EA35" s="654"/>
      <c r="EB35" s="654"/>
      <c r="EC35" s="655"/>
    </row>
    <row r="36" spans="2:133" ht="11.25" customHeight="1" x14ac:dyDescent="0.15">
      <c r="B36" s="620" t="s">
        <v>314</v>
      </c>
      <c r="C36" s="621"/>
      <c r="D36" s="621"/>
      <c r="E36" s="621"/>
      <c r="F36" s="621"/>
      <c r="G36" s="621"/>
      <c r="H36" s="621"/>
      <c r="I36" s="621"/>
      <c r="J36" s="621"/>
      <c r="K36" s="621"/>
      <c r="L36" s="621"/>
      <c r="M36" s="621"/>
      <c r="N36" s="621"/>
      <c r="O36" s="621"/>
      <c r="P36" s="621"/>
      <c r="Q36" s="622"/>
      <c r="R36" s="623">
        <v>184017</v>
      </c>
      <c r="S36" s="624"/>
      <c r="T36" s="624"/>
      <c r="U36" s="624"/>
      <c r="V36" s="624"/>
      <c r="W36" s="624"/>
      <c r="X36" s="624"/>
      <c r="Y36" s="625"/>
      <c r="Z36" s="626">
        <v>3.4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656344</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18590</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1042590</v>
      </c>
      <c r="CS36" s="624"/>
      <c r="CT36" s="624"/>
      <c r="CU36" s="624"/>
      <c r="CV36" s="624"/>
      <c r="CW36" s="624"/>
      <c r="CX36" s="624"/>
      <c r="CY36" s="625"/>
      <c r="CZ36" s="628">
        <v>19.899999999999999</v>
      </c>
      <c r="DA36" s="654"/>
      <c r="DB36" s="654"/>
      <c r="DC36" s="658"/>
      <c r="DD36" s="632">
        <v>895790</v>
      </c>
      <c r="DE36" s="624"/>
      <c r="DF36" s="624"/>
      <c r="DG36" s="624"/>
      <c r="DH36" s="624"/>
      <c r="DI36" s="624"/>
      <c r="DJ36" s="624"/>
      <c r="DK36" s="625"/>
      <c r="DL36" s="632">
        <v>516151</v>
      </c>
      <c r="DM36" s="624"/>
      <c r="DN36" s="624"/>
      <c r="DO36" s="624"/>
      <c r="DP36" s="624"/>
      <c r="DQ36" s="624"/>
      <c r="DR36" s="624"/>
      <c r="DS36" s="624"/>
      <c r="DT36" s="624"/>
      <c r="DU36" s="624"/>
      <c r="DV36" s="625"/>
      <c r="DW36" s="628">
        <v>15.5</v>
      </c>
      <c r="DX36" s="654"/>
      <c r="DY36" s="654"/>
      <c r="DZ36" s="654"/>
      <c r="EA36" s="654"/>
      <c r="EB36" s="654"/>
      <c r="EC36" s="655"/>
    </row>
    <row r="37" spans="2:133" ht="11.25" customHeight="1" x14ac:dyDescent="0.15">
      <c r="B37" s="620" t="s">
        <v>318</v>
      </c>
      <c r="C37" s="621"/>
      <c r="D37" s="621"/>
      <c r="E37" s="621"/>
      <c r="F37" s="621"/>
      <c r="G37" s="621"/>
      <c r="H37" s="621"/>
      <c r="I37" s="621"/>
      <c r="J37" s="621"/>
      <c r="K37" s="621"/>
      <c r="L37" s="621"/>
      <c r="M37" s="621"/>
      <c r="N37" s="621"/>
      <c r="O37" s="621"/>
      <c r="P37" s="621"/>
      <c r="Q37" s="622"/>
      <c r="R37" s="623">
        <v>57648</v>
      </c>
      <c r="S37" s="624"/>
      <c r="T37" s="624"/>
      <c r="U37" s="624"/>
      <c r="V37" s="624"/>
      <c r="W37" s="624"/>
      <c r="X37" s="624"/>
      <c r="Y37" s="625"/>
      <c r="Z37" s="626">
        <v>1.1000000000000001</v>
      </c>
      <c r="AA37" s="626"/>
      <c r="AB37" s="626"/>
      <c r="AC37" s="626"/>
      <c r="AD37" s="627">
        <v>630</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237007</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15791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148983</v>
      </c>
      <c r="CS37" s="656"/>
      <c r="CT37" s="656"/>
      <c r="CU37" s="656"/>
      <c r="CV37" s="656"/>
      <c r="CW37" s="656"/>
      <c r="CX37" s="656"/>
      <c r="CY37" s="657"/>
      <c r="CZ37" s="628">
        <v>2.8</v>
      </c>
      <c r="DA37" s="654"/>
      <c r="DB37" s="654"/>
      <c r="DC37" s="658"/>
      <c r="DD37" s="632">
        <v>148983</v>
      </c>
      <c r="DE37" s="656"/>
      <c r="DF37" s="656"/>
      <c r="DG37" s="656"/>
      <c r="DH37" s="656"/>
      <c r="DI37" s="656"/>
      <c r="DJ37" s="656"/>
      <c r="DK37" s="657"/>
      <c r="DL37" s="632">
        <v>102261</v>
      </c>
      <c r="DM37" s="656"/>
      <c r="DN37" s="656"/>
      <c r="DO37" s="656"/>
      <c r="DP37" s="656"/>
      <c r="DQ37" s="656"/>
      <c r="DR37" s="656"/>
      <c r="DS37" s="656"/>
      <c r="DT37" s="656"/>
      <c r="DU37" s="656"/>
      <c r="DV37" s="657"/>
      <c r="DW37" s="628">
        <v>3.1</v>
      </c>
      <c r="DX37" s="654"/>
      <c r="DY37" s="654"/>
      <c r="DZ37" s="654"/>
      <c r="EA37" s="654"/>
      <c r="EB37" s="654"/>
      <c r="EC37" s="655"/>
    </row>
    <row r="38" spans="2:133" ht="11.25" customHeight="1" x14ac:dyDescent="0.15">
      <c r="B38" s="620" t="s">
        <v>322</v>
      </c>
      <c r="C38" s="621"/>
      <c r="D38" s="621"/>
      <c r="E38" s="621"/>
      <c r="F38" s="621"/>
      <c r="G38" s="621"/>
      <c r="H38" s="621"/>
      <c r="I38" s="621"/>
      <c r="J38" s="621"/>
      <c r="K38" s="621"/>
      <c r="L38" s="621"/>
      <c r="M38" s="621"/>
      <c r="N38" s="621"/>
      <c r="O38" s="621"/>
      <c r="P38" s="621"/>
      <c r="Q38" s="622"/>
      <c r="R38" s="623">
        <v>233798</v>
      </c>
      <c r="S38" s="624"/>
      <c r="T38" s="624"/>
      <c r="U38" s="624"/>
      <c r="V38" s="624"/>
      <c r="W38" s="624"/>
      <c r="X38" s="624"/>
      <c r="Y38" s="625"/>
      <c r="Z38" s="626">
        <v>4.3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34670</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1150</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384667</v>
      </c>
      <c r="CS38" s="624"/>
      <c r="CT38" s="624"/>
      <c r="CU38" s="624"/>
      <c r="CV38" s="624"/>
      <c r="CW38" s="624"/>
      <c r="CX38" s="624"/>
      <c r="CY38" s="625"/>
      <c r="CZ38" s="628">
        <v>7.3</v>
      </c>
      <c r="DA38" s="654"/>
      <c r="DB38" s="654"/>
      <c r="DC38" s="658"/>
      <c r="DD38" s="632">
        <v>322718</v>
      </c>
      <c r="DE38" s="624"/>
      <c r="DF38" s="624"/>
      <c r="DG38" s="624"/>
      <c r="DH38" s="624"/>
      <c r="DI38" s="624"/>
      <c r="DJ38" s="624"/>
      <c r="DK38" s="625"/>
      <c r="DL38" s="632">
        <v>306889</v>
      </c>
      <c r="DM38" s="624"/>
      <c r="DN38" s="624"/>
      <c r="DO38" s="624"/>
      <c r="DP38" s="624"/>
      <c r="DQ38" s="624"/>
      <c r="DR38" s="624"/>
      <c r="DS38" s="624"/>
      <c r="DT38" s="624"/>
      <c r="DU38" s="624"/>
      <c r="DV38" s="625"/>
      <c r="DW38" s="628">
        <v>9.1999999999999993</v>
      </c>
      <c r="DX38" s="654"/>
      <c r="DY38" s="654"/>
      <c r="DZ38" s="654"/>
      <c r="EA38" s="654"/>
      <c r="EB38" s="654"/>
      <c r="EC38" s="655"/>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1834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361707</v>
      </c>
      <c r="CS39" s="656"/>
      <c r="CT39" s="656"/>
      <c r="CU39" s="656"/>
      <c r="CV39" s="656"/>
      <c r="CW39" s="656"/>
      <c r="CX39" s="656"/>
      <c r="CY39" s="657"/>
      <c r="CZ39" s="628">
        <v>6.9</v>
      </c>
      <c r="DA39" s="654"/>
      <c r="DB39" s="654"/>
      <c r="DC39" s="658"/>
      <c r="DD39" s="632">
        <v>135844</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330</v>
      </c>
      <c r="C40" s="621"/>
      <c r="D40" s="621"/>
      <c r="E40" s="621"/>
      <c r="F40" s="621"/>
      <c r="G40" s="621"/>
      <c r="H40" s="621"/>
      <c r="I40" s="621"/>
      <c r="J40" s="621"/>
      <c r="K40" s="621"/>
      <c r="L40" s="621"/>
      <c r="M40" s="621"/>
      <c r="N40" s="621"/>
      <c r="O40" s="621"/>
      <c r="P40" s="621"/>
      <c r="Q40" s="622"/>
      <c r="R40" s="623">
        <v>27498</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106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37</v>
      </c>
      <c r="CS40" s="624"/>
      <c r="CT40" s="624"/>
      <c r="CU40" s="624"/>
      <c r="CV40" s="624"/>
      <c r="CW40" s="624"/>
      <c r="CX40" s="624"/>
      <c r="CY40" s="625"/>
      <c r="CZ40" s="628">
        <v>0</v>
      </c>
      <c r="DA40" s="654"/>
      <c r="DB40" s="654"/>
      <c r="DC40" s="658"/>
      <c r="DD40" s="632">
        <v>37</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15">
      <c r="B41" s="644" t="s">
        <v>335</v>
      </c>
      <c r="C41" s="645"/>
      <c r="D41" s="645"/>
      <c r="E41" s="645"/>
      <c r="F41" s="645"/>
      <c r="G41" s="645"/>
      <c r="H41" s="645"/>
      <c r="I41" s="645"/>
      <c r="J41" s="645"/>
      <c r="K41" s="645"/>
      <c r="L41" s="645"/>
      <c r="M41" s="645"/>
      <c r="N41" s="645"/>
      <c r="O41" s="645"/>
      <c r="P41" s="645"/>
      <c r="Q41" s="646"/>
      <c r="R41" s="695">
        <v>5419370</v>
      </c>
      <c r="S41" s="696"/>
      <c r="T41" s="696"/>
      <c r="U41" s="696"/>
      <c r="V41" s="696"/>
      <c r="W41" s="696"/>
      <c r="X41" s="696"/>
      <c r="Y41" s="700"/>
      <c r="Z41" s="701">
        <v>100</v>
      </c>
      <c r="AA41" s="701"/>
      <c r="AB41" s="701"/>
      <c r="AC41" s="701"/>
      <c r="AD41" s="702">
        <v>3293258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88492</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296175</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368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458401</v>
      </c>
      <c r="CS42" s="656"/>
      <c r="CT42" s="656"/>
      <c r="CU42" s="656"/>
      <c r="CV42" s="656"/>
      <c r="CW42" s="656"/>
      <c r="CX42" s="656"/>
      <c r="CY42" s="657"/>
      <c r="CZ42" s="628">
        <v>8.8000000000000007</v>
      </c>
      <c r="DA42" s="654"/>
      <c r="DB42" s="654"/>
      <c r="DC42" s="658"/>
      <c r="DD42" s="632">
        <v>75727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12615</v>
      </c>
      <c r="CS43" s="656"/>
      <c r="CT43" s="656"/>
      <c r="CU43" s="656"/>
      <c r="CV43" s="656"/>
      <c r="CW43" s="656"/>
      <c r="CX43" s="656"/>
      <c r="CY43" s="657"/>
      <c r="CZ43" s="628">
        <v>0.2</v>
      </c>
      <c r="DA43" s="654"/>
      <c r="DB43" s="654"/>
      <c r="DC43" s="658"/>
      <c r="DD43" s="632">
        <v>12615</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449651</v>
      </c>
      <c r="CS44" s="624"/>
      <c r="CT44" s="624"/>
      <c r="CU44" s="624"/>
      <c r="CV44" s="624"/>
      <c r="CW44" s="624"/>
      <c r="CX44" s="624"/>
      <c r="CY44" s="625"/>
      <c r="CZ44" s="628">
        <v>8.6</v>
      </c>
      <c r="DA44" s="629"/>
      <c r="DB44" s="629"/>
      <c r="DC44" s="635"/>
      <c r="DD44" s="632">
        <v>75313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353012</v>
      </c>
      <c r="CS45" s="656"/>
      <c r="CT45" s="656"/>
      <c r="CU45" s="656"/>
      <c r="CV45" s="656"/>
      <c r="CW45" s="656"/>
      <c r="CX45" s="656"/>
      <c r="CY45" s="657"/>
      <c r="CZ45" s="628">
        <v>6.7</v>
      </c>
      <c r="DA45" s="654"/>
      <c r="DB45" s="654"/>
      <c r="DC45" s="658"/>
      <c r="DD45" s="632">
        <v>32923</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85609</v>
      </c>
      <c r="CS46" s="624"/>
      <c r="CT46" s="624"/>
      <c r="CU46" s="624"/>
      <c r="CV46" s="624"/>
      <c r="CW46" s="624"/>
      <c r="CX46" s="624"/>
      <c r="CY46" s="625"/>
      <c r="CZ46" s="628">
        <v>1.6</v>
      </c>
      <c r="DA46" s="629"/>
      <c r="DB46" s="629"/>
      <c r="DC46" s="635"/>
      <c r="DD46" s="632">
        <v>42390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8750</v>
      </c>
      <c r="CS47" s="656"/>
      <c r="CT47" s="656"/>
      <c r="CU47" s="656"/>
      <c r="CV47" s="656"/>
      <c r="CW47" s="656"/>
      <c r="CX47" s="656"/>
      <c r="CY47" s="657"/>
      <c r="CZ47" s="628">
        <v>0.2</v>
      </c>
      <c r="DA47" s="654"/>
      <c r="DB47" s="654"/>
      <c r="DC47" s="658"/>
      <c r="DD47" s="632">
        <v>414</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5235740</v>
      </c>
      <c r="CS49" s="682"/>
      <c r="CT49" s="682"/>
      <c r="CU49" s="682"/>
      <c r="CV49" s="682"/>
      <c r="CW49" s="682"/>
      <c r="CX49" s="682"/>
      <c r="CY49" s="711"/>
      <c r="CZ49" s="703">
        <v>100</v>
      </c>
      <c r="DA49" s="712"/>
      <c r="DB49" s="712"/>
      <c r="DC49" s="713"/>
      <c r="DD49" s="714">
        <v>3686543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951YfGJGQmle0Q64SIaNen5CEIIc59nk1SWeWxZsdkJPlCYafDcA/7MD+GrtMXCtB4F6NWpKA26htL40rBjoOw==" saltValue="oUJmsnroMYqB/NJIrbaKR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5419</v>
      </c>
      <c r="R7" s="753"/>
      <c r="S7" s="753"/>
      <c r="T7" s="753"/>
      <c r="U7" s="753"/>
      <c r="V7" s="753">
        <v>5236</v>
      </c>
      <c r="W7" s="753"/>
      <c r="X7" s="753"/>
      <c r="Y7" s="753"/>
      <c r="Z7" s="753"/>
      <c r="AA7" s="753">
        <v>184</v>
      </c>
      <c r="AB7" s="753"/>
      <c r="AC7" s="753"/>
      <c r="AD7" s="753"/>
      <c r="AE7" s="754"/>
      <c r="AF7" s="755">
        <v>140</v>
      </c>
      <c r="AG7" s="756"/>
      <c r="AH7" s="756"/>
      <c r="AI7" s="756"/>
      <c r="AJ7" s="757"/>
      <c r="AK7" s="758">
        <v>266</v>
      </c>
      <c r="AL7" s="759"/>
      <c r="AM7" s="759"/>
      <c r="AN7" s="759"/>
      <c r="AO7" s="759"/>
      <c r="AP7" s="759">
        <v>6479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5419</v>
      </c>
      <c r="R23" s="793"/>
      <c r="S23" s="793"/>
      <c r="T23" s="793"/>
      <c r="U23" s="793"/>
      <c r="V23" s="793">
        <v>5236</v>
      </c>
      <c r="W23" s="793"/>
      <c r="X23" s="793"/>
      <c r="Y23" s="793"/>
      <c r="Z23" s="793"/>
      <c r="AA23" s="793">
        <v>184</v>
      </c>
      <c r="AB23" s="793"/>
      <c r="AC23" s="793"/>
      <c r="AD23" s="793"/>
      <c r="AE23" s="794"/>
      <c r="AF23" s="795">
        <v>140</v>
      </c>
      <c r="AG23" s="793"/>
      <c r="AH23" s="793"/>
      <c r="AI23" s="793"/>
      <c r="AJ23" s="796"/>
      <c r="AK23" s="797"/>
      <c r="AL23" s="798"/>
      <c r="AM23" s="798"/>
      <c r="AN23" s="798"/>
      <c r="AO23" s="798"/>
      <c r="AP23" s="793">
        <v>6479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1026</v>
      </c>
      <c r="R28" s="823"/>
      <c r="S28" s="823"/>
      <c r="T28" s="823"/>
      <c r="U28" s="823"/>
      <c r="V28" s="823">
        <v>1007</v>
      </c>
      <c r="W28" s="823"/>
      <c r="X28" s="823"/>
      <c r="Y28" s="823"/>
      <c r="Z28" s="823"/>
      <c r="AA28" s="823">
        <v>19</v>
      </c>
      <c r="AB28" s="823"/>
      <c r="AC28" s="823"/>
      <c r="AD28" s="823"/>
      <c r="AE28" s="824"/>
      <c r="AF28" s="825">
        <v>19</v>
      </c>
      <c r="AG28" s="823"/>
      <c r="AH28" s="823"/>
      <c r="AI28" s="823"/>
      <c r="AJ28" s="826"/>
      <c r="AK28" s="827" t="s">
        <v>486</v>
      </c>
      <c r="AL28" s="828"/>
      <c r="AM28" s="828"/>
      <c r="AN28" s="828"/>
      <c r="AO28" s="828"/>
      <c r="AP28" s="828" t="s">
        <v>545</v>
      </c>
      <c r="AQ28" s="828"/>
      <c r="AR28" s="828"/>
      <c r="AS28" s="828"/>
      <c r="AT28" s="828"/>
      <c r="AU28" s="828" t="s">
        <v>545</v>
      </c>
      <c r="AV28" s="828"/>
      <c r="AW28" s="828"/>
      <c r="AX28" s="828"/>
      <c r="AY28" s="828"/>
      <c r="AZ28" s="829" t="s">
        <v>545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863</v>
      </c>
      <c r="R29" s="784"/>
      <c r="S29" s="784"/>
      <c r="T29" s="784"/>
      <c r="U29" s="784"/>
      <c r="V29" s="784">
        <v>831</v>
      </c>
      <c r="W29" s="784"/>
      <c r="X29" s="784"/>
      <c r="Y29" s="784"/>
      <c r="Z29" s="784"/>
      <c r="AA29" s="784">
        <v>32</v>
      </c>
      <c r="AB29" s="784"/>
      <c r="AC29" s="784"/>
      <c r="AD29" s="784"/>
      <c r="AE29" s="785"/>
      <c r="AF29" s="786">
        <v>32</v>
      </c>
      <c r="AG29" s="787"/>
      <c r="AH29" s="787"/>
      <c r="AI29" s="787"/>
      <c r="AJ29" s="788"/>
      <c r="AK29" s="834" t="s">
        <v>486</v>
      </c>
      <c r="AL29" s="830"/>
      <c r="AM29" s="830"/>
      <c r="AN29" s="830"/>
      <c r="AO29" s="830"/>
      <c r="AP29" s="830" t="s">
        <v>545</v>
      </c>
      <c r="AQ29" s="830"/>
      <c r="AR29" s="830"/>
      <c r="AS29" s="830"/>
      <c r="AT29" s="830"/>
      <c r="AU29" s="830" t="s">
        <v>545</v>
      </c>
      <c r="AV29" s="830"/>
      <c r="AW29" s="830"/>
      <c r="AX29" s="830"/>
      <c r="AY29" s="830"/>
      <c r="AZ29" s="831" t="s">
        <v>545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165</v>
      </c>
      <c r="R30" s="784"/>
      <c r="S30" s="784"/>
      <c r="T30" s="784"/>
      <c r="U30" s="784"/>
      <c r="V30" s="784">
        <v>160</v>
      </c>
      <c r="W30" s="784"/>
      <c r="X30" s="784"/>
      <c r="Y30" s="784"/>
      <c r="Z30" s="784"/>
      <c r="AA30" s="784">
        <v>6</v>
      </c>
      <c r="AB30" s="784"/>
      <c r="AC30" s="784"/>
      <c r="AD30" s="784"/>
      <c r="AE30" s="785"/>
      <c r="AF30" s="786">
        <v>6</v>
      </c>
      <c r="AG30" s="787"/>
      <c r="AH30" s="787"/>
      <c r="AI30" s="787"/>
      <c r="AJ30" s="788"/>
      <c r="AK30" s="834" t="s">
        <v>486</v>
      </c>
      <c r="AL30" s="830"/>
      <c r="AM30" s="830"/>
      <c r="AN30" s="830"/>
      <c r="AO30" s="830"/>
      <c r="AP30" s="830" t="s">
        <v>545</v>
      </c>
      <c r="AQ30" s="830"/>
      <c r="AR30" s="830"/>
      <c r="AS30" s="830"/>
      <c r="AT30" s="830"/>
      <c r="AU30" s="830" t="s">
        <v>545</v>
      </c>
      <c r="AV30" s="830"/>
      <c r="AW30" s="830"/>
      <c r="AX30" s="830"/>
      <c r="AY30" s="830"/>
      <c r="AZ30" s="831" t="s">
        <v>545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265</v>
      </c>
      <c r="R31" s="784"/>
      <c r="S31" s="784"/>
      <c r="T31" s="784"/>
      <c r="U31" s="784"/>
      <c r="V31" s="784">
        <v>264</v>
      </c>
      <c r="W31" s="784"/>
      <c r="X31" s="784"/>
      <c r="Y31" s="784"/>
      <c r="Z31" s="784"/>
      <c r="AA31" s="784">
        <v>1</v>
      </c>
      <c r="AB31" s="784"/>
      <c r="AC31" s="784"/>
      <c r="AD31" s="784"/>
      <c r="AE31" s="785"/>
      <c r="AF31" s="786">
        <v>265</v>
      </c>
      <c r="AG31" s="787"/>
      <c r="AH31" s="787"/>
      <c r="AI31" s="787"/>
      <c r="AJ31" s="788"/>
      <c r="AK31" s="834">
        <v>22</v>
      </c>
      <c r="AL31" s="830"/>
      <c r="AM31" s="830"/>
      <c r="AN31" s="830"/>
      <c r="AO31" s="830"/>
      <c r="AP31" s="830">
        <v>815</v>
      </c>
      <c r="AQ31" s="830"/>
      <c r="AR31" s="830"/>
      <c r="AS31" s="830"/>
      <c r="AT31" s="830"/>
      <c r="AU31" s="830">
        <v>178</v>
      </c>
      <c r="AV31" s="830"/>
      <c r="AW31" s="830"/>
      <c r="AX31" s="830"/>
      <c r="AY31" s="830"/>
      <c r="AZ31" s="831" t="s">
        <v>545</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398</v>
      </c>
      <c r="R32" s="784"/>
      <c r="S32" s="784"/>
      <c r="T32" s="784"/>
      <c r="U32" s="784"/>
      <c r="V32" s="784">
        <v>396</v>
      </c>
      <c r="W32" s="784"/>
      <c r="X32" s="784"/>
      <c r="Y32" s="784"/>
      <c r="Z32" s="784"/>
      <c r="AA32" s="784">
        <v>2</v>
      </c>
      <c r="AB32" s="784"/>
      <c r="AC32" s="784"/>
      <c r="AD32" s="784"/>
      <c r="AE32" s="785"/>
      <c r="AF32" s="786">
        <v>97</v>
      </c>
      <c r="AG32" s="787"/>
      <c r="AH32" s="787"/>
      <c r="AI32" s="787"/>
      <c r="AJ32" s="788"/>
      <c r="AK32" s="834">
        <v>237</v>
      </c>
      <c r="AL32" s="830"/>
      <c r="AM32" s="830"/>
      <c r="AN32" s="830"/>
      <c r="AO32" s="830"/>
      <c r="AP32" s="830">
        <v>3316</v>
      </c>
      <c r="AQ32" s="830"/>
      <c r="AR32" s="830"/>
      <c r="AS32" s="830"/>
      <c r="AT32" s="830"/>
      <c r="AU32" s="830">
        <v>1870</v>
      </c>
      <c r="AV32" s="830"/>
      <c r="AW32" s="830"/>
      <c r="AX32" s="830"/>
      <c r="AY32" s="830"/>
      <c r="AZ32" s="831" t="s">
        <v>545</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418</v>
      </c>
      <c r="AG63" s="844"/>
      <c r="AH63" s="844"/>
      <c r="AI63" s="844"/>
      <c r="AJ63" s="845"/>
      <c r="AK63" s="846"/>
      <c r="AL63" s="841"/>
      <c r="AM63" s="841"/>
      <c r="AN63" s="841"/>
      <c r="AO63" s="841"/>
      <c r="AP63" s="844">
        <v>4130</v>
      </c>
      <c r="AQ63" s="844"/>
      <c r="AR63" s="844"/>
      <c r="AS63" s="844"/>
      <c r="AT63" s="844"/>
      <c r="AU63" s="844">
        <v>2048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546</v>
      </c>
      <c r="C68" s="870"/>
      <c r="D68" s="870"/>
      <c r="E68" s="870"/>
      <c r="F68" s="870"/>
      <c r="G68" s="870"/>
      <c r="H68" s="870"/>
      <c r="I68" s="870"/>
      <c r="J68" s="870"/>
      <c r="K68" s="870"/>
      <c r="L68" s="870"/>
      <c r="M68" s="870"/>
      <c r="N68" s="870"/>
      <c r="O68" s="870"/>
      <c r="P68" s="871"/>
      <c r="Q68" s="872">
        <v>5665</v>
      </c>
      <c r="R68" s="866"/>
      <c r="S68" s="866"/>
      <c r="T68" s="866"/>
      <c r="U68" s="866"/>
      <c r="V68" s="866">
        <v>5575</v>
      </c>
      <c r="W68" s="866"/>
      <c r="X68" s="866"/>
      <c r="Y68" s="866"/>
      <c r="Z68" s="866"/>
      <c r="AA68" s="866">
        <v>90</v>
      </c>
      <c r="AB68" s="866"/>
      <c r="AC68" s="866"/>
      <c r="AD68" s="866"/>
      <c r="AE68" s="866"/>
      <c r="AF68" s="866">
        <v>90</v>
      </c>
      <c r="AG68" s="866"/>
      <c r="AH68" s="866"/>
      <c r="AI68" s="866"/>
      <c r="AJ68" s="866"/>
      <c r="AK68" s="866">
        <v>45</v>
      </c>
      <c r="AL68" s="866"/>
      <c r="AM68" s="866"/>
      <c r="AN68" s="866"/>
      <c r="AO68" s="866"/>
      <c r="AP68" s="866">
        <v>6955</v>
      </c>
      <c r="AQ68" s="866"/>
      <c r="AR68" s="866"/>
      <c r="AS68" s="866"/>
      <c r="AT68" s="866"/>
      <c r="AU68" s="866">
        <v>214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547</v>
      </c>
      <c r="C69" s="874"/>
      <c r="D69" s="874"/>
      <c r="E69" s="874"/>
      <c r="F69" s="874"/>
      <c r="G69" s="874"/>
      <c r="H69" s="874"/>
      <c r="I69" s="874"/>
      <c r="J69" s="874"/>
      <c r="K69" s="874"/>
      <c r="L69" s="874"/>
      <c r="M69" s="874"/>
      <c r="N69" s="874"/>
      <c r="O69" s="874"/>
      <c r="P69" s="875"/>
      <c r="Q69" s="876">
        <v>3963</v>
      </c>
      <c r="R69" s="830"/>
      <c r="S69" s="830"/>
      <c r="T69" s="830"/>
      <c r="U69" s="830"/>
      <c r="V69" s="830">
        <v>3588</v>
      </c>
      <c r="W69" s="830"/>
      <c r="X69" s="830"/>
      <c r="Y69" s="830"/>
      <c r="Z69" s="830"/>
      <c r="AA69" s="830">
        <v>375</v>
      </c>
      <c r="AB69" s="830"/>
      <c r="AC69" s="830"/>
      <c r="AD69" s="830"/>
      <c r="AE69" s="830"/>
      <c r="AF69" s="830">
        <v>375</v>
      </c>
      <c r="AG69" s="830"/>
      <c r="AH69" s="830"/>
      <c r="AI69" s="830"/>
      <c r="AJ69" s="830"/>
      <c r="AK69" s="830">
        <v>22</v>
      </c>
      <c r="AL69" s="830"/>
      <c r="AM69" s="830"/>
      <c r="AN69" s="830"/>
      <c r="AO69" s="830"/>
      <c r="AP69" s="830" t="s">
        <v>545</v>
      </c>
      <c r="AQ69" s="830"/>
      <c r="AR69" s="830"/>
      <c r="AS69" s="830"/>
      <c r="AT69" s="830"/>
      <c r="AU69" s="830" t="s">
        <v>545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548</v>
      </c>
      <c r="C70" s="874"/>
      <c r="D70" s="874"/>
      <c r="E70" s="874"/>
      <c r="F70" s="874"/>
      <c r="G70" s="874"/>
      <c r="H70" s="874"/>
      <c r="I70" s="874"/>
      <c r="J70" s="874"/>
      <c r="K70" s="874"/>
      <c r="L70" s="874"/>
      <c r="M70" s="874"/>
      <c r="N70" s="874"/>
      <c r="O70" s="874"/>
      <c r="P70" s="875"/>
      <c r="Q70" s="876">
        <v>3</v>
      </c>
      <c r="R70" s="830"/>
      <c r="S70" s="830"/>
      <c r="T70" s="830"/>
      <c r="U70" s="830"/>
      <c r="V70" s="830">
        <v>1</v>
      </c>
      <c r="W70" s="830"/>
      <c r="X70" s="830"/>
      <c r="Y70" s="830"/>
      <c r="Z70" s="830"/>
      <c r="AA70" s="830">
        <v>2</v>
      </c>
      <c r="AB70" s="830"/>
      <c r="AC70" s="830"/>
      <c r="AD70" s="830"/>
      <c r="AE70" s="830"/>
      <c r="AF70" s="830">
        <v>2</v>
      </c>
      <c r="AG70" s="830"/>
      <c r="AH70" s="830"/>
      <c r="AI70" s="830"/>
      <c r="AJ70" s="830"/>
      <c r="AK70" s="830" t="s">
        <v>545</v>
      </c>
      <c r="AL70" s="830"/>
      <c r="AM70" s="830"/>
      <c r="AN70" s="830"/>
      <c r="AO70" s="830"/>
      <c r="AP70" s="830" t="s">
        <v>545</v>
      </c>
      <c r="AQ70" s="830"/>
      <c r="AR70" s="830"/>
      <c r="AS70" s="830"/>
      <c r="AT70" s="830"/>
      <c r="AU70" s="830" t="s">
        <v>545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549</v>
      </c>
      <c r="C71" s="874"/>
      <c r="D71" s="874"/>
      <c r="E71" s="874"/>
      <c r="F71" s="874"/>
      <c r="G71" s="874"/>
      <c r="H71" s="874"/>
      <c r="I71" s="874"/>
      <c r="J71" s="874"/>
      <c r="K71" s="874"/>
      <c r="L71" s="874"/>
      <c r="M71" s="874"/>
      <c r="N71" s="874"/>
      <c r="O71" s="874"/>
      <c r="P71" s="875"/>
      <c r="Q71" s="876">
        <v>93</v>
      </c>
      <c r="R71" s="830"/>
      <c r="S71" s="830"/>
      <c r="T71" s="830"/>
      <c r="U71" s="830"/>
      <c r="V71" s="830">
        <v>91</v>
      </c>
      <c r="W71" s="830"/>
      <c r="X71" s="830"/>
      <c r="Y71" s="830"/>
      <c r="Z71" s="830"/>
      <c r="AA71" s="830">
        <v>2</v>
      </c>
      <c r="AB71" s="830"/>
      <c r="AC71" s="830"/>
      <c r="AD71" s="830"/>
      <c r="AE71" s="830"/>
      <c r="AF71" s="830">
        <v>2</v>
      </c>
      <c r="AG71" s="830"/>
      <c r="AH71" s="830"/>
      <c r="AI71" s="830"/>
      <c r="AJ71" s="830"/>
      <c r="AK71" s="830" t="s">
        <v>545</v>
      </c>
      <c r="AL71" s="830"/>
      <c r="AM71" s="830"/>
      <c r="AN71" s="830"/>
      <c r="AO71" s="830"/>
      <c r="AP71" s="830" t="s">
        <v>545</v>
      </c>
      <c r="AQ71" s="830"/>
      <c r="AR71" s="830"/>
      <c r="AS71" s="830"/>
      <c r="AT71" s="830"/>
      <c r="AU71" s="830" t="s">
        <v>545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550</v>
      </c>
      <c r="C72" s="874"/>
      <c r="D72" s="874"/>
      <c r="E72" s="874"/>
      <c r="F72" s="874"/>
      <c r="G72" s="874"/>
      <c r="H72" s="874"/>
      <c r="I72" s="874"/>
      <c r="J72" s="874"/>
      <c r="K72" s="874"/>
      <c r="L72" s="874"/>
      <c r="M72" s="874"/>
      <c r="N72" s="874"/>
      <c r="O72" s="874"/>
      <c r="P72" s="875"/>
      <c r="Q72" s="876">
        <v>1111</v>
      </c>
      <c r="R72" s="830"/>
      <c r="S72" s="830"/>
      <c r="T72" s="830"/>
      <c r="U72" s="830"/>
      <c r="V72" s="830">
        <v>1018</v>
      </c>
      <c r="W72" s="830"/>
      <c r="X72" s="830"/>
      <c r="Y72" s="830"/>
      <c r="Z72" s="830"/>
      <c r="AA72" s="830">
        <v>93</v>
      </c>
      <c r="AB72" s="830"/>
      <c r="AC72" s="830"/>
      <c r="AD72" s="830"/>
      <c r="AE72" s="830"/>
      <c r="AF72" s="830">
        <v>93</v>
      </c>
      <c r="AG72" s="830"/>
      <c r="AH72" s="830"/>
      <c r="AI72" s="830"/>
      <c r="AJ72" s="830"/>
      <c r="AK72" s="830">
        <v>34</v>
      </c>
      <c r="AL72" s="830"/>
      <c r="AM72" s="830"/>
      <c r="AN72" s="830"/>
      <c r="AO72" s="830"/>
      <c r="AP72" s="830" t="s">
        <v>545</v>
      </c>
      <c r="AQ72" s="830"/>
      <c r="AR72" s="830"/>
      <c r="AS72" s="830"/>
      <c r="AT72" s="830"/>
      <c r="AU72" s="830" t="s">
        <v>545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551</v>
      </c>
      <c r="C73" s="874"/>
      <c r="D73" s="874"/>
      <c r="E73" s="874"/>
      <c r="F73" s="874"/>
      <c r="G73" s="874"/>
      <c r="H73" s="874"/>
      <c r="I73" s="874"/>
      <c r="J73" s="874"/>
      <c r="K73" s="874"/>
      <c r="L73" s="874"/>
      <c r="M73" s="874"/>
      <c r="N73" s="874"/>
      <c r="O73" s="874"/>
      <c r="P73" s="875"/>
      <c r="Q73" s="876">
        <v>416492</v>
      </c>
      <c r="R73" s="830"/>
      <c r="S73" s="830"/>
      <c r="T73" s="830"/>
      <c r="U73" s="830"/>
      <c r="V73" s="830">
        <v>405939</v>
      </c>
      <c r="W73" s="830"/>
      <c r="X73" s="830"/>
      <c r="Y73" s="830"/>
      <c r="Z73" s="830"/>
      <c r="AA73" s="830">
        <v>10552</v>
      </c>
      <c r="AB73" s="830"/>
      <c r="AC73" s="830"/>
      <c r="AD73" s="830"/>
      <c r="AE73" s="830"/>
      <c r="AF73" s="830">
        <v>10552</v>
      </c>
      <c r="AG73" s="830"/>
      <c r="AH73" s="830"/>
      <c r="AI73" s="830"/>
      <c r="AJ73" s="830"/>
      <c r="AK73" s="830">
        <v>2584</v>
      </c>
      <c r="AL73" s="830"/>
      <c r="AM73" s="830"/>
      <c r="AN73" s="830"/>
      <c r="AO73" s="830"/>
      <c r="AP73" s="830" t="s">
        <v>545</v>
      </c>
      <c r="AQ73" s="830"/>
      <c r="AR73" s="830"/>
      <c r="AS73" s="830"/>
      <c r="AT73" s="830"/>
      <c r="AU73" s="830" t="s">
        <v>545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552</v>
      </c>
      <c r="C74" s="874"/>
      <c r="D74" s="874"/>
      <c r="E74" s="874"/>
      <c r="F74" s="874"/>
      <c r="G74" s="874"/>
      <c r="H74" s="874"/>
      <c r="I74" s="874"/>
      <c r="J74" s="874"/>
      <c r="K74" s="874"/>
      <c r="L74" s="874"/>
      <c r="M74" s="874"/>
      <c r="N74" s="874"/>
      <c r="O74" s="874"/>
      <c r="P74" s="875"/>
      <c r="Q74" s="876">
        <v>2453</v>
      </c>
      <c r="R74" s="830"/>
      <c r="S74" s="830"/>
      <c r="T74" s="830"/>
      <c r="U74" s="830"/>
      <c r="V74" s="830">
        <v>2452</v>
      </c>
      <c r="W74" s="830"/>
      <c r="X74" s="830"/>
      <c r="Y74" s="830"/>
      <c r="Z74" s="830"/>
      <c r="AA74" s="830">
        <v>1</v>
      </c>
      <c r="AB74" s="830"/>
      <c r="AC74" s="830"/>
      <c r="AD74" s="830"/>
      <c r="AE74" s="830"/>
      <c r="AF74" s="830">
        <v>1</v>
      </c>
      <c r="AG74" s="830"/>
      <c r="AH74" s="830"/>
      <c r="AI74" s="830"/>
      <c r="AJ74" s="830"/>
      <c r="AK74" s="830" t="s">
        <v>545</v>
      </c>
      <c r="AL74" s="830"/>
      <c r="AM74" s="830"/>
      <c r="AN74" s="830"/>
      <c r="AO74" s="830"/>
      <c r="AP74" s="830" t="s">
        <v>545</v>
      </c>
      <c r="AQ74" s="830"/>
      <c r="AR74" s="830"/>
      <c r="AS74" s="830"/>
      <c r="AT74" s="830"/>
      <c r="AU74" s="830" t="s">
        <v>545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11115</v>
      </c>
      <c r="AG88" s="844"/>
      <c r="AH88" s="844"/>
      <c r="AI88" s="844"/>
      <c r="AJ88" s="844"/>
      <c r="AK88" s="841"/>
      <c r="AL88" s="841"/>
      <c r="AM88" s="841"/>
      <c r="AN88" s="841"/>
      <c r="AO88" s="841"/>
      <c r="AP88" s="844">
        <v>6955</v>
      </c>
      <c r="AQ88" s="844"/>
      <c r="AR88" s="844"/>
      <c r="AS88" s="844"/>
      <c r="AT88" s="844"/>
      <c r="AU88" s="844">
        <v>214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491505</v>
      </c>
      <c r="AB110" s="900"/>
      <c r="AC110" s="900"/>
      <c r="AD110" s="900"/>
      <c r="AE110" s="901"/>
      <c r="AF110" s="902">
        <v>524308</v>
      </c>
      <c r="AG110" s="900"/>
      <c r="AH110" s="900"/>
      <c r="AI110" s="900"/>
      <c r="AJ110" s="901"/>
      <c r="AK110" s="902">
        <v>530974</v>
      </c>
      <c r="AL110" s="900"/>
      <c r="AM110" s="900"/>
      <c r="AN110" s="900"/>
      <c r="AO110" s="901"/>
      <c r="AP110" s="903">
        <v>18.399999999999999</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6816265</v>
      </c>
      <c r="BR110" s="931"/>
      <c r="BS110" s="931"/>
      <c r="BT110" s="931"/>
      <c r="BU110" s="931"/>
      <c r="BV110" s="931">
        <v>6755971</v>
      </c>
      <c r="BW110" s="931"/>
      <c r="BX110" s="931"/>
      <c r="BY110" s="931"/>
      <c r="BZ110" s="931"/>
      <c r="CA110" s="931">
        <v>6478904</v>
      </c>
      <c r="CB110" s="931"/>
      <c r="CC110" s="931"/>
      <c r="CD110" s="931"/>
      <c r="CE110" s="931"/>
      <c r="CF110" s="944">
        <v>224.3</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v>15630</v>
      </c>
      <c r="BR111" s="926"/>
      <c r="BS111" s="926"/>
      <c r="BT111" s="926"/>
      <c r="BU111" s="926"/>
      <c r="BV111" s="926">
        <v>12958</v>
      </c>
      <c r="BW111" s="926"/>
      <c r="BX111" s="926"/>
      <c r="BY111" s="926"/>
      <c r="BZ111" s="926"/>
      <c r="CA111" s="926">
        <v>10286</v>
      </c>
      <c r="CB111" s="926"/>
      <c r="CC111" s="926"/>
      <c r="CD111" s="926"/>
      <c r="CE111" s="926"/>
      <c r="CF111" s="920">
        <v>0.4</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2056273</v>
      </c>
      <c r="BR112" s="926"/>
      <c r="BS112" s="926"/>
      <c r="BT112" s="926"/>
      <c r="BU112" s="926"/>
      <c r="BV112" s="926">
        <v>2082329</v>
      </c>
      <c r="BW112" s="926"/>
      <c r="BX112" s="926"/>
      <c r="BY112" s="926"/>
      <c r="BZ112" s="926"/>
      <c r="CA112" s="926">
        <v>2048494</v>
      </c>
      <c r="CB112" s="926"/>
      <c r="CC112" s="926"/>
      <c r="CD112" s="926"/>
      <c r="CE112" s="926"/>
      <c r="CF112" s="920">
        <v>70.900000000000006</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165723</v>
      </c>
      <c r="AB113" s="938"/>
      <c r="AC113" s="938"/>
      <c r="AD113" s="938"/>
      <c r="AE113" s="939"/>
      <c r="AF113" s="940">
        <v>175608</v>
      </c>
      <c r="AG113" s="938"/>
      <c r="AH113" s="938"/>
      <c r="AI113" s="938"/>
      <c r="AJ113" s="939"/>
      <c r="AK113" s="940">
        <v>180115</v>
      </c>
      <c r="AL113" s="938"/>
      <c r="AM113" s="938"/>
      <c r="AN113" s="938"/>
      <c r="AO113" s="939"/>
      <c r="AP113" s="941">
        <v>6.2</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204216</v>
      </c>
      <c r="BR113" s="926"/>
      <c r="BS113" s="926"/>
      <c r="BT113" s="926"/>
      <c r="BU113" s="926"/>
      <c r="BV113" s="926">
        <v>205924</v>
      </c>
      <c r="BW113" s="926"/>
      <c r="BX113" s="926"/>
      <c r="BY113" s="926"/>
      <c r="BZ113" s="926"/>
      <c r="CA113" s="926">
        <v>213771</v>
      </c>
      <c r="CB113" s="926"/>
      <c r="CC113" s="926"/>
      <c r="CD113" s="926"/>
      <c r="CE113" s="926"/>
      <c r="CF113" s="920">
        <v>7.4</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21776</v>
      </c>
      <c r="AB114" s="959"/>
      <c r="AC114" s="959"/>
      <c r="AD114" s="959"/>
      <c r="AE114" s="960"/>
      <c r="AF114" s="961">
        <v>22293</v>
      </c>
      <c r="AG114" s="959"/>
      <c r="AH114" s="959"/>
      <c r="AI114" s="959"/>
      <c r="AJ114" s="960"/>
      <c r="AK114" s="961">
        <v>23176</v>
      </c>
      <c r="AL114" s="959"/>
      <c r="AM114" s="959"/>
      <c r="AN114" s="959"/>
      <c r="AO114" s="960"/>
      <c r="AP114" s="962">
        <v>0.8</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529618</v>
      </c>
      <c r="BR114" s="926"/>
      <c r="BS114" s="926"/>
      <c r="BT114" s="926"/>
      <c r="BU114" s="926"/>
      <c r="BV114" s="926">
        <v>519407</v>
      </c>
      <c r="BW114" s="926"/>
      <c r="BX114" s="926"/>
      <c r="BY114" s="926"/>
      <c r="BZ114" s="926"/>
      <c r="CA114" s="926">
        <v>617844</v>
      </c>
      <c r="CB114" s="926"/>
      <c r="CC114" s="926"/>
      <c r="CD114" s="926"/>
      <c r="CE114" s="926"/>
      <c r="CF114" s="920">
        <v>21.4</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15630</v>
      </c>
      <c r="DH116" s="959"/>
      <c r="DI116" s="959"/>
      <c r="DJ116" s="959"/>
      <c r="DK116" s="960"/>
      <c r="DL116" s="961">
        <v>12958</v>
      </c>
      <c r="DM116" s="959"/>
      <c r="DN116" s="959"/>
      <c r="DO116" s="959"/>
      <c r="DP116" s="960"/>
      <c r="DQ116" s="961">
        <v>10286</v>
      </c>
      <c r="DR116" s="959"/>
      <c r="DS116" s="959"/>
      <c r="DT116" s="959"/>
      <c r="DU116" s="960"/>
      <c r="DV116" s="962">
        <v>0.4</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679004</v>
      </c>
      <c r="AB117" s="979"/>
      <c r="AC117" s="979"/>
      <c r="AD117" s="979"/>
      <c r="AE117" s="980"/>
      <c r="AF117" s="981">
        <v>722209</v>
      </c>
      <c r="AG117" s="979"/>
      <c r="AH117" s="979"/>
      <c r="AI117" s="979"/>
      <c r="AJ117" s="980"/>
      <c r="AK117" s="981">
        <v>734265</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9622002</v>
      </c>
      <c r="BR119" s="1000"/>
      <c r="BS119" s="1000"/>
      <c r="BT119" s="1000"/>
      <c r="BU119" s="1000"/>
      <c r="BV119" s="1000">
        <v>9576589</v>
      </c>
      <c r="BW119" s="1000"/>
      <c r="BX119" s="1000"/>
      <c r="BY119" s="1000"/>
      <c r="BZ119" s="1000"/>
      <c r="CA119" s="1000">
        <v>9369299</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1287155</v>
      </c>
      <c r="BR120" s="931"/>
      <c r="BS120" s="931"/>
      <c r="BT120" s="931"/>
      <c r="BU120" s="931"/>
      <c r="BV120" s="931">
        <v>1511838</v>
      </c>
      <c r="BW120" s="931"/>
      <c r="BX120" s="931"/>
      <c r="BY120" s="931"/>
      <c r="BZ120" s="931"/>
      <c r="CA120" s="931">
        <v>1561508</v>
      </c>
      <c r="CB120" s="931"/>
      <c r="CC120" s="931"/>
      <c r="CD120" s="931"/>
      <c r="CE120" s="931"/>
      <c r="CF120" s="944">
        <v>54.1</v>
      </c>
      <c r="CG120" s="945"/>
      <c r="CH120" s="945"/>
      <c r="CI120" s="945"/>
      <c r="CJ120" s="945"/>
      <c r="CK120" s="1006" t="s">
        <v>444</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1837030</v>
      </c>
      <c r="DH120" s="931"/>
      <c r="DI120" s="931"/>
      <c r="DJ120" s="931"/>
      <c r="DK120" s="931"/>
      <c r="DL120" s="931">
        <v>1831712</v>
      </c>
      <c r="DM120" s="931"/>
      <c r="DN120" s="931"/>
      <c r="DO120" s="931"/>
      <c r="DP120" s="931"/>
      <c r="DQ120" s="931">
        <v>1870055</v>
      </c>
      <c r="DR120" s="931"/>
      <c r="DS120" s="931"/>
      <c r="DT120" s="931"/>
      <c r="DU120" s="931"/>
      <c r="DV120" s="932">
        <v>64.7</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14749</v>
      </c>
      <c r="BR121" s="926"/>
      <c r="BS121" s="926"/>
      <c r="BT121" s="926"/>
      <c r="BU121" s="926"/>
      <c r="BV121" s="926">
        <v>10484</v>
      </c>
      <c r="BW121" s="926"/>
      <c r="BX121" s="926"/>
      <c r="BY121" s="926"/>
      <c r="BZ121" s="926"/>
      <c r="CA121" s="926">
        <v>5638</v>
      </c>
      <c r="CB121" s="926"/>
      <c r="CC121" s="926"/>
      <c r="CD121" s="926"/>
      <c r="CE121" s="926"/>
      <c r="CF121" s="920">
        <v>0.2</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219243</v>
      </c>
      <c r="DH121" s="926"/>
      <c r="DI121" s="926"/>
      <c r="DJ121" s="926"/>
      <c r="DK121" s="926"/>
      <c r="DL121" s="926">
        <v>250617</v>
      </c>
      <c r="DM121" s="926"/>
      <c r="DN121" s="926"/>
      <c r="DO121" s="926"/>
      <c r="DP121" s="926"/>
      <c r="DQ121" s="926">
        <v>178439</v>
      </c>
      <c r="DR121" s="926"/>
      <c r="DS121" s="926"/>
      <c r="DT121" s="926"/>
      <c r="DU121" s="926"/>
      <c r="DV121" s="927">
        <v>6.2</v>
      </c>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5415791</v>
      </c>
      <c r="BR122" s="1000"/>
      <c r="BS122" s="1000"/>
      <c r="BT122" s="1000"/>
      <c r="BU122" s="1000"/>
      <c r="BV122" s="1000">
        <v>5230360</v>
      </c>
      <c r="BW122" s="1000"/>
      <c r="BX122" s="1000"/>
      <c r="BY122" s="1000"/>
      <c r="BZ122" s="1000"/>
      <c r="CA122" s="1000">
        <v>5054134</v>
      </c>
      <c r="CB122" s="1000"/>
      <c r="CC122" s="1000"/>
      <c r="CD122" s="1000"/>
      <c r="CE122" s="1000"/>
      <c r="CF122" s="1017">
        <v>174.9</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63">
        <v>6717695</v>
      </c>
      <c r="BR123" s="1064"/>
      <c r="BS123" s="1064"/>
      <c r="BT123" s="1064"/>
      <c r="BU123" s="1064"/>
      <c r="BV123" s="1064">
        <v>6752682</v>
      </c>
      <c r="BW123" s="1064"/>
      <c r="BX123" s="1064"/>
      <c r="BY123" s="1064"/>
      <c r="BZ123" s="1064"/>
      <c r="CA123" s="1064">
        <v>6621280</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101.7</v>
      </c>
      <c r="BR124" s="1027"/>
      <c r="BS124" s="1027"/>
      <c r="BT124" s="1027"/>
      <c r="BU124" s="1027"/>
      <c r="BV124" s="1027">
        <v>100</v>
      </c>
      <c r="BW124" s="1027"/>
      <c r="BX124" s="1027"/>
      <c r="BY124" s="1027"/>
      <c r="BZ124" s="1027"/>
      <c r="CA124" s="1027">
        <v>95.1</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23412</v>
      </c>
      <c r="AB128" s="1046"/>
      <c r="AC128" s="1046"/>
      <c r="AD128" s="1046"/>
      <c r="AE128" s="1047"/>
      <c r="AF128" s="1048">
        <v>24488</v>
      </c>
      <c r="AG128" s="1046"/>
      <c r="AH128" s="1046"/>
      <c r="AI128" s="1046"/>
      <c r="AJ128" s="1047"/>
      <c r="AK128" s="1048">
        <v>28286</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3250960</v>
      </c>
      <c r="AB129" s="959"/>
      <c r="AC129" s="959"/>
      <c r="AD129" s="959"/>
      <c r="AE129" s="960"/>
      <c r="AF129" s="961">
        <v>3231348</v>
      </c>
      <c r="AG129" s="959"/>
      <c r="AH129" s="959"/>
      <c r="AI129" s="959"/>
      <c r="AJ129" s="960"/>
      <c r="AK129" s="961">
        <v>3286127</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396255</v>
      </c>
      <c r="AB130" s="959"/>
      <c r="AC130" s="959"/>
      <c r="AD130" s="959"/>
      <c r="AE130" s="960"/>
      <c r="AF130" s="961">
        <v>409780</v>
      </c>
      <c r="AG130" s="959"/>
      <c r="AH130" s="959"/>
      <c r="AI130" s="959"/>
      <c r="AJ130" s="960"/>
      <c r="AK130" s="961">
        <v>397197</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9.9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2854705</v>
      </c>
      <c r="AB131" s="986"/>
      <c r="AC131" s="986"/>
      <c r="AD131" s="986"/>
      <c r="AE131" s="987"/>
      <c r="AF131" s="985">
        <v>2821568</v>
      </c>
      <c r="AG131" s="986"/>
      <c r="AH131" s="986"/>
      <c r="AI131" s="986"/>
      <c r="AJ131" s="987"/>
      <c r="AK131" s="985">
        <v>2888930</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v>95.1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9.0845463889999998</v>
      </c>
      <c r="AB132" s="1097"/>
      <c r="AC132" s="1097"/>
      <c r="AD132" s="1097"/>
      <c r="AE132" s="1098"/>
      <c r="AF132" s="1099">
        <v>10.204999490000001</v>
      </c>
      <c r="AG132" s="1097"/>
      <c r="AH132" s="1097"/>
      <c r="AI132" s="1097"/>
      <c r="AJ132" s="1098"/>
      <c r="AK132" s="1099">
        <v>10.68845559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8</v>
      </c>
      <c r="AB133" s="1080"/>
      <c r="AC133" s="1080"/>
      <c r="AD133" s="1080"/>
      <c r="AE133" s="1081"/>
      <c r="AF133" s="1079">
        <v>9.1</v>
      </c>
      <c r="AG133" s="1080"/>
      <c r="AH133" s="1080"/>
      <c r="AI133" s="1080"/>
      <c r="AJ133" s="1081"/>
      <c r="AK133" s="1079">
        <v>9.9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yyb28rBlSXis0o1TUZu8Ypl5/c3OZCcsMoQRivXCKO93F8O+AA73hB0ccYPz736+ANlROh3hO38y/GNKBGhZQ==" saltValue="Pcc+/wwCd8kAsVl1ofNK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Pq7yeUhaDuqUQ5Os53PSXnWxdDs6zlsJe2sIxeOn6bYqlxUCp/YetahHzVFeDx8inorVKDKhUb5+nT2dvNJNA==" saltValue="Kcpba2mkFp8RFxPUtncmkg==" spinCount="100000" sheet="1" objects="1" scenarios="1"/>
  <dataConsolidate/>
  <phoneticPr fontId="2"/>
  <pageMargins left="0.59055118110236227" right="0" top="0.59055118110236227" bottom="0.59055118110236227" header="0.39370078740157483" footer="0.39370078740157483"/>
  <pageSetup paperSize="9" scale="43" orientation="landscape" horizontalDpi="1200" verticalDpi="12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2zlRyi6WJx11soLy1mo360h2VLW06bZAwqvdKqBvnwLd2oy3KGww+6Hek3jJLLZGdbtmZT0YlWhCPrJw3UT1w==" saltValue="u5hnqS0ZsYkMZhYE5ZFYt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1182278</v>
      </c>
      <c r="AP9" s="281">
        <v>133908</v>
      </c>
      <c r="AQ9" s="282">
        <v>143042</v>
      </c>
      <c r="AR9" s="283">
        <v>-6.4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11376</v>
      </c>
      <c r="AP10" s="284">
        <v>1288</v>
      </c>
      <c r="AQ10" s="285">
        <v>17233</v>
      </c>
      <c r="AR10" s="286">
        <v>-92.5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14551</v>
      </c>
      <c r="AP11" s="284">
        <v>1648</v>
      </c>
      <c r="AQ11" s="285">
        <v>1297</v>
      </c>
      <c r="AR11" s="286">
        <v>27.1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46610</v>
      </c>
      <c r="AP13" s="284">
        <v>5279</v>
      </c>
      <c r="AQ13" s="285">
        <v>5542</v>
      </c>
      <c r="AR13" s="286">
        <v>-4.7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12615</v>
      </c>
      <c r="AP14" s="284">
        <v>1429</v>
      </c>
      <c r="AQ14" s="285">
        <v>2886</v>
      </c>
      <c r="AR14" s="286">
        <v>-50.5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-58119</v>
      </c>
      <c r="AP15" s="284">
        <v>-6583</v>
      </c>
      <c r="AQ15" s="285">
        <v>-8856</v>
      </c>
      <c r="AR15" s="286">
        <v>-25.7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1209311</v>
      </c>
      <c r="AP16" s="284">
        <v>136970</v>
      </c>
      <c r="AQ16" s="285">
        <v>161143</v>
      </c>
      <c r="AR16" s="286">
        <v>-15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12.23</v>
      </c>
      <c r="AP21" s="298">
        <v>14.02</v>
      </c>
      <c r="AQ21" s="299">
        <v>-1.79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96.7</v>
      </c>
      <c r="AP22" s="303">
        <v>96.2</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530974</v>
      </c>
      <c r="AP32" s="312">
        <v>60140</v>
      </c>
      <c r="AQ32" s="313">
        <v>81691</v>
      </c>
      <c r="AR32" s="314">
        <v>-26.4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180115</v>
      </c>
      <c r="AP35" s="312">
        <v>20400</v>
      </c>
      <c r="AQ35" s="313">
        <v>27672</v>
      </c>
      <c r="AR35" s="314">
        <v>-26.3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23176</v>
      </c>
      <c r="AP36" s="312">
        <v>2625</v>
      </c>
      <c r="AQ36" s="313">
        <v>4845</v>
      </c>
      <c r="AR36" s="314">
        <v>-45.8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t="s">
        <v>486</v>
      </c>
      <c r="AP37" s="312" t="s">
        <v>486</v>
      </c>
      <c r="AQ37" s="313">
        <v>448</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486</v>
      </c>
      <c r="AP38" s="315" t="s">
        <v>486</v>
      </c>
      <c r="AQ38" s="316">
        <v>4</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-28286</v>
      </c>
      <c r="AP39" s="312">
        <v>-3204</v>
      </c>
      <c r="AQ39" s="313">
        <v>-1961</v>
      </c>
      <c r="AR39" s="314">
        <v>63.4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-397197</v>
      </c>
      <c r="AP40" s="312">
        <v>-44988</v>
      </c>
      <c r="AQ40" s="313">
        <v>-75713</v>
      </c>
      <c r="AR40" s="314">
        <v>-40.6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308782</v>
      </c>
      <c r="AP41" s="312">
        <v>34974</v>
      </c>
      <c r="AQ41" s="313">
        <v>36985</v>
      </c>
      <c r="AR41" s="314">
        <v>-5.4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2680239</v>
      </c>
      <c r="AN51" s="334">
        <v>289756</v>
      </c>
      <c r="AO51" s="335">
        <v>90.5</v>
      </c>
      <c r="AP51" s="336">
        <v>126262</v>
      </c>
      <c r="AQ51" s="337">
        <v>10</v>
      </c>
      <c r="AR51" s="338">
        <v>80.5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963294</v>
      </c>
      <c r="AN52" s="342">
        <v>104140</v>
      </c>
      <c r="AO52" s="343">
        <v>53</v>
      </c>
      <c r="AP52" s="344">
        <v>56769</v>
      </c>
      <c r="AQ52" s="345">
        <v>2.1</v>
      </c>
      <c r="AR52" s="346">
        <v>50.9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1445314</v>
      </c>
      <c r="AN53" s="334">
        <v>158286</v>
      </c>
      <c r="AO53" s="335">
        <v>-45.4</v>
      </c>
      <c r="AP53" s="336">
        <v>126525</v>
      </c>
      <c r="AQ53" s="337">
        <v>0.2</v>
      </c>
      <c r="AR53" s="338">
        <v>-45.6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278698</v>
      </c>
      <c r="AN54" s="342">
        <v>30522</v>
      </c>
      <c r="AO54" s="343">
        <v>-70.7</v>
      </c>
      <c r="AP54" s="344">
        <v>67052</v>
      </c>
      <c r="AQ54" s="345">
        <v>18.100000000000001</v>
      </c>
      <c r="AR54" s="346">
        <v>-88.8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747217</v>
      </c>
      <c r="AN55" s="334">
        <v>83516</v>
      </c>
      <c r="AO55" s="335">
        <v>-47.2</v>
      </c>
      <c r="AP55" s="336">
        <v>122054</v>
      </c>
      <c r="AQ55" s="337">
        <v>-3.5</v>
      </c>
      <c r="AR55" s="338">
        <v>-43.7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148207</v>
      </c>
      <c r="AN56" s="342">
        <v>16565</v>
      </c>
      <c r="AO56" s="343">
        <v>-45.7</v>
      </c>
      <c r="AP56" s="344">
        <v>68298</v>
      </c>
      <c r="AQ56" s="345">
        <v>1.9</v>
      </c>
      <c r="AR56" s="346">
        <v>-47.6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742211</v>
      </c>
      <c r="AN57" s="334">
        <v>83460</v>
      </c>
      <c r="AO57" s="335">
        <v>-0.1</v>
      </c>
      <c r="AP57" s="336">
        <v>111644</v>
      </c>
      <c r="AQ57" s="337">
        <v>-8.5</v>
      </c>
      <c r="AR57" s="338">
        <v>8.4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236863</v>
      </c>
      <c r="AN58" s="342">
        <v>26635</v>
      </c>
      <c r="AO58" s="343">
        <v>60.8</v>
      </c>
      <c r="AP58" s="344">
        <v>66606</v>
      </c>
      <c r="AQ58" s="345">
        <v>-2.5</v>
      </c>
      <c r="AR58" s="346">
        <v>63.3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449651</v>
      </c>
      <c r="AN59" s="334">
        <v>50929</v>
      </c>
      <c r="AO59" s="335">
        <v>-39</v>
      </c>
      <c r="AP59" s="336">
        <v>127917</v>
      </c>
      <c r="AQ59" s="337">
        <v>14.6</v>
      </c>
      <c r="AR59" s="338">
        <v>-53.6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85609</v>
      </c>
      <c r="AN60" s="342">
        <v>9696</v>
      </c>
      <c r="AO60" s="343">
        <v>-63.6</v>
      </c>
      <c r="AP60" s="344">
        <v>69746</v>
      </c>
      <c r="AQ60" s="345">
        <v>4.7</v>
      </c>
      <c r="AR60" s="346">
        <v>-68.3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1212926</v>
      </c>
      <c r="AN61" s="349">
        <v>133189</v>
      </c>
      <c r="AO61" s="350">
        <v>-8.1999999999999993</v>
      </c>
      <c r="AP61" s="351">
        <v>122880</v>
      </c>
      <c r="AQ61" s="352">
        <v>2.6</v>
      </c>
      <c r="AR61" s="338">
        <v>-10.8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342534</v>
      </c>
      <c r="AN62" s="342">
        <v>37512</v>
      </c>
      <c r="AO62" s="343">
        <v>-13.2</v>
      </c>
      <c r="AP62" s="344">
        <v>65694</v>
      </c>
      <c r="AQ62" s="345">
        <v>4.9000000000000004</v>
      </c>
      <c r="AR62" s="346">
        <v>-18.100000000000001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wRgGQSIQzNTJm6ip8JuSiGbtT5hjUJAZi37LJ7i+7KFw66OMIEBLwLI7SB3zHiKhy1V9aHmtin2MTlB4OLNZw==" saltValue="krprrGFrvflN6XE6fjPw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mmd8aBivB31+S5dvE3g1ndz2uADsjORmHBMkpVGskruSY5ITrYkXb+3s3hcoStPCThYVZh3/UIB4mM5XApwEIg==" saltValue="uXKWJopki98ihVqwnapJ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KBvhDQcUUAv6HfPxK6lxJYCt7y3CqlPfAfaFFUwkppkxcDlYGrwImHwNODdeqjbStaXTLHPSldpVfGB+neEoXg==" saltValue="z1XYmvlLB7/5BKiz4cZMB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18.73</v>
      </c>
      <c r="G47" s="12">
        <v>11.69</v>
      </c>
      <c r="H47" s="12">
        <v>11.63</v>
      </c>
      <c r="I47" s="12">
        <v>14.49</v>
      </c>
      <c r="J47" s="13">
        <v>14.26</v>
      </c>
    </row>
    <row r="48" spans="2:10" ht="57.75" customHeight="1" x14ac:dyDescent="0.15">
      <c r="B48" s="14"/>
      <c r="C48" s="1141" t="s">
        <v>4</v>
      </c>
      <c r="D48" s="1141"/>
      <c r="E48" s="1142"/>
      <c r="F48" s="15">
        <v>1.33</v>
      </c>
      <c r="G48" s="16">
        <v>5.46</v>
      </c>
      <c r="H48" s="16">
        <v>6.21</v>
      </c>
      <c r="I48" s="16">
        <v>5.17</v>
      </c>
      <c r="J48" s="17">
        <v>4.25</v>
      </c>
    </row>
    <row r="49" spans="2:10" ht="57.75" customHeight="1" thickBot="1" x14ac:dyDescent="0.2">
      <c r="B49" s="18"/>
      <c r="C49" s="1143" t="s">
        <v>5</v>
      </c>
      <c r="D49" s="1143"/>
      <c r="E49" s="1144"/>
      <c r="F49" s="19" t="s">
        <v>529</v>
      </c>
      <c r="G49" s="20" t="s">
        <v>530</v>
      </c>
      <c r="H49" s="20">
        <v>1.69</v>
      </c>
      <c r="I49" s="20">
        <v>1.71</v>
      </c>
      <c r="J49" s="21" t="s">
        <v>531</v>
      </c>
    </row>
    <row r="50" spans="2:10" x14ac:dyDescent="0.15"/>
  </sheetData>
  <sheetProtection algorithmName="SHA-512" hashValue="qGfDnS5YPyh0UmIodQQnFokezqG967Fef3FN9Oub8+becvSkCvhEt1jd/cTl+WdPEJXNSn+NRP627pXkApnFdg==" saltValue="+iUYg6uHcxJX0vXz+qyJ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532</v>
      </c>
      <c r="D34" s="1151"/>
      <c r="E34" s="1152"/>
      <c r="F34" s="32">
        <v>5.75</v>
      </c>
      <c r="G34" s="33">
        <v>6.36</v>
      </c>
      <c r="H34" s="33">
        <v>7.04</v>
      </c>
      <c r="I34" s="33">
        <v>6.64</v>
      </c>
      <c r="J34" s="34">
        <v>8.0399999999999991</v>
      </c>
      <c r="K34" s="22"/>
      <c r="L34" s="22"/>
      <c r="M34" s="22"/>
      <c r="N34" s="22"/>
      <c r="O34" s="22"/>
      <c r="P34" s="22"/>
    </row>
    <row r="35" spans="1:16" ht="39" customHeight="1" x14ac:dyDescent="0.15">
      <c r="A35" s="22"/>
      <c r="B35" s="35"/>
      <c r="C35" s="1145" t="s">
        <v>533</v>
      </c>
      <c r="D35" s="1146"/>
      <c r="E35" s="1147"/>
      <c r="F35" s="36">
        <v>1.33</v>
      </c>
      <c r="G35" s="37">
        <v>5.45</v>
      </c>
      <c r="H35" s="37">
        <v>6.21</v>
      </c>
      <c r="I35" s="37">
        <v>5.16</v>
      </c>
      <c r="J35" s="38">
        <v>4.25</v>
      </c>
      <c r="K35" s="22"/>
      <c r="L35" s="22"/>
      <c r="M35" s="22"/>
      <c r="N35" s="22"/>
      <c r="O35" s="22"/>
      <c r="P35" s="22"/>
    </row>
    <row r="36" spans="1:16" ht="39" customHeight="1" x14ac:dyDescent="0.15">
      <c r="A36" s="22"/>
      <c r="B36" s="35"/>
      <c r="C36" s="1145" t="s">
        <v>534</v>
      </c>
      <c r="D36" s="1146"/>
      <c r="E36" s="1147"/>
      <c r="F36" s="36">
        <v>0.69</v>
      </c>
      <c r="G36" s="37">
        <v>0.98</v>
      </c>
      <c r="H36" s="37">
        <v>0.77</v>
      </c>
      <c r="I36" s="37">
        <v>1.23</v>
      </c>
      <c r="J36" s="38">
        <v>2.94</v>
      </c>
      <c r="K36" s="22"/>
      <c r="L36" s="22"/>
      <c r="M36" s="22"/>
      <c r="N36" s="22"/>
      <c r="O36" s="22"/>
      <c r="P36" s="22"/>
    </row>
    <row r="37" spans="1:16" ht="39" customHeight="1" x14ac:dyDescent="0.15">
      <c r="A37" s="22"/>
      <c r="B37" s="35"/>
      <c r="C37" s="1145" t="s">
        <v>535</v>
      </c>
      <c r="D37" s="1146"/>
      <c r="E37" s="1147"/>
      <c r="F37" s="36">
        <v>1.31</v>
      </c>
      <c r="G37" s="37">
        <v>1.67</v>
      </c>
      <c r="H37" s="37">
        <v>0.42</v>
      </c>
      <c r="I37" s="37">
        <v>0.74</v>
      </c>
      <c r="J37" s="38">
        <v>0.97</v>
      </c>
      <c r="K37" s="22"/>
      <c r="L37" s="22"/>
      <c r="M37" s="22"/>
      <c r="N37" s="22"/>
      <c r="O37" s="22"/>
      <c r="P37" s="22"/>
    </row>
    <row r="38" spans="1:16" ht="39" customHeight="1" x14ac:dyDescent="0.15">
      <c r="A38" s="22"/>
      <c r="B38" s="35"/>
      <c r="C38" s="1145" t="s">
        <v>536</v>
      </c>
      <c r="D38" s="1146"/>
      <c r="E38" s="1147"/>
      <c r="F38" s="36">
        <v>0.42</v>
      </c>
      <c r="G38" s="37">
        <v>0.32</v>
      </c>
      <c r="H38" s="37">
        <v>1.2</v>
      </c>
      <c r="I38" s="37">
        <v>0.79</v>
      </c>
      <c r="J38" s="38">
        <v>0.56000000000000005</v>
      </c>
      <c r="K38" s="22"/>
      <c r="L38" s="22"/>
      <c r="M38" s="22"/>
      <c r="N38" s="22"/>
      <c r="O38" s="22"/>
      <c r="P38" s="22"/>
    </row>
    <row r="39" spans="1:16" ht="39" customHeight="1" x14ac:dyDescent="0.15">
      <c r="A39" s="22"/>
      <c r="B39" s="35"/>
      <c r="C39" s="1145" t="s">
        <v>537</v>
      </c>
      <c r="D39" s="1146"/>
      <c r="E39" s="1147"/>
      <c r="F39" s="36">
        <v>0.05</v>
      </c>
      <c r="G39" s="37">
        <v>0.06</v>
      </c>
      <c r="H39" s="37">
        <v>0.05</v>
      </c>
      <c r="I39" s="37">
        <v>0.09</v>
      </c>
      <c r="J39" s="38">
        <v>0.17</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539</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domA4HwjsaS93lDYUJ/qvhuegCby5Y+LmRYZhljsgibnslPy0Ri89VZPyN174mIz36ZA7EhM4Et8t+HfkC19A==" saltValue="j9jEK4HtXoKHljfFUO36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419</v>
      </c>
      <c r="L45" s="60">
        <v>470</v>
      </c>
      <c r="M45" s="60">
        <v>492</v>
      </c>
      <c r="N45" s="60">
        <v>524</v>
      </c>
      <c r="O45" s="61">
        <v>531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144</v>
      </c>
      <c r="L48" s="64">
        <v>147</v>
      </c>
      <c r="M48" s="64">
        <v>166</v>
      </c>
      <c r="N48" s="64">
        <v>176</v>
      </c>
      <c r="O48" s="65">
        <v>180</v>
      </c>
      <c r="P48" s="48"/>
      <c r="Q48" s="48"/>
      <c r="R48" s="48"/>
      <c r="S48" s="48"/>
      <c r="T48" s="48"/>
      <c r="U48" s="48"/>
    </row>
    <row r="49" spans="1:21" ht="30.75" customHeight="1" x14ac:dyDescent="0.15">
      <c r="A49" s="48"/>
      <c r="B49" s="1155"/>
      <c r="C49" s="1156"/>
      <c r="D49" s="62"/>
      <c r="E49" s="1161" t="s">
        <v>14</v>
      </c>
      <c r="F49" s="1161"/>
      <c r="G49" s="1161"/>
      <c r="H49" s="1161"/>
      <c r="I49" s="1161"/>
      <c r="J49" s="1162"/>
      <c r="K49" s="63">
        <v>17</v>
      </c>
      <c r="L49" s="64">
        <v>26</v>
      </c>
      <c r="M49" s="64">
        <v>22</v>
      </c>
      <c r="N49" s="64">
        <v>22</v>
      </c>
      <c r="O49" s="65">
        <v>23</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486</v>
      </c>
      <c r="L50" s="64" t="s">
        <v>486</v>
      </c>
      <c r="M50" s="64" t="s">
        <v>486</v>
      </c>
      <c r="N50" s="64" t="s">
        <v>486</v>
      </c>
      <c r="O50" s="65" t="s">
        <v>486</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410</v>
      </c>
      <c r="L52" s="64">
        <v>427</v>
      </c>
      <c r="M52" s="64">
        <v>419</v>
      </c>
      <c r="N52" s="64">
        <v>434</v>
      </c>
      <c r="O52" s="65">
        <v>425</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170</v>
      </c>
      <c r="L53" s="69">
        <v>216</v>
      </c>
      <c r="M53" s="69">
        <v>261</v>
      </c>
      <c r="N53" s="69">
        <v>288</v>
      </c>
      <c r="O53" s="70">
        <v>309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4cdRnRLkcyngZUYNnqdZ++SEpydlHkcmO+essmm4cofdOfQewYx9MVmcq1PHlpYeXuzNilvgqDE2JBwwu63wA==" saltValue="LwB0C7qHf8QiIVcHGn32t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6399</v>
      </c>
      <c r="J41" s="356">
        <v>6747</v>
      </c>
      <c r="K41" s="356">
        <v>6816</v>
      </c>
      <c r="L41" s="356">
        <v>6756</v>
      </c>
      <c r="M41" s="357">
        <v>6479</v>
      </c>
    </row>
    <row r="42" spans="2:13" ht="27.75" customHeight="1" x14ac:dyDescent="0.15">
      <c r="B42" s="1186"/>
      <c r="C42" s="1187"/>
      <c r="D42" s="106"/>
      <c r="E42" s="1192" t="s">
        <v>32</v>
      </c>
      <c r="F42" s="1192"/>
      <c r="G42" s="1192"/>
      <c r="H42" s="1193"/>
      <c r="I42" s="358">
        <v>21</v>
      </c>
      <c r="J42" s="359">
        <v>18</v>
      </c>
      <c r="K42" s="359">
        <v>16</v>
      </c>
      <c r="L42" s="359">
        <v>13</v>
      </c>
      <c r="M42" s="360">
        <v>10</v>
      </c>
    </row>
    <row r="43" spans="2:13" ht="27.75" customHeight="1" x14ac:dyDescent="0.15">
      <c r="B43" s="1186"/>
      <c r="C43" s="1187"/>
      <c r="D43" s="106"/>
      <c r="E43" s="1192" t="s">
        <v>33</v>
      </c>
      <c r="F43" s="1192"/>
      <c r="G43" s="1192"/>
      <c r="H43" s="1193"/>
      <c r="I43" s="358">
        <v>2391</v>
      </c>
      <c r="J43" s="359">
        <v>2242</v>
      </c>
      <c r="K43" s="359">
        <v>2056</v>
      </c>
      <c r="L43" s="359">
        <v>2082</v>
      </c>
      <c r="M43" s="360">
        <v>2048</v>
      </c>
    </row>
    <row r="44" spans="2:13" ht="27.75" customHeight="1" x14ac:dyDescent="0.15">
      <c r="B44" s="1186"/>
      <c r="C44" s="1187"/>
      <c r="D44" s="106"/>
      <c r="E44" s="1192" t="s">
        <v>34</v>
      </c>
      <c r="F44" s="1192"/>
      <c r="G44" s="1192"/>
      <c r="H44" s="1193"/>
      <c r="I44" s="358">
        <v>233</v>
      </c>
      <c r="J44" s="359">
        <v>212</v>
      </c>
      <c r="K44" s="359">
        <v>204</v>
      </c>
      <c r="L44" s="359">
        <v>206</v>
      </c>
      <c r="M44" s="360">
        <v>214</v>
      </c>
    </row>
    <row r="45" spans="2:13" ht="27.75" customHeight="1" x14ac:dyDescent="0.15">
      <c r="B45" s="1186"/>
      <c r="C45" s="1187"/>
      <c r="D45" s="106"/>
      <c r="E45" s="1192" t="s">
        <v>35</v>
      </c>
      <c r="F45" s="1192"/>
      <c r="G45" s="1192"/>
      <c r="H45" s="1193"/>
      <c r="I45" s="358">
        <v>489</v>
      </c>
      <c r="J45" s="359">
        <v>472</v>
      </c>
      <c r="K45" s="359">
        <v>530</v>
      </c>
      <c r="L45" s="359">
        <v>519</v>
      </c>
      <c r="M45" s="360">
        <v>618</v>
      </c>
    </row>
    <row r="46" spans="2:13" ht="27.75" customHeight="1" x14ac:dyDescent="0.15">
      <c r="B46" s="1186"/>
      <c r="C46" s="1187"/>
      <c r="D46" s="107"/>
      <c r="E46" s="1192" t="s">
        <v>36</v>
      </c>
      <c r="F46" s="1192"/>
      <c r="G46" s="1192"/>
      <c r="H46" s="1193"/>
      <c r="I46" s="358" t="s">
        <v>486</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1304</v>
      </c>
      <c r="J50" s="359">
        <v>964</v>
      </c>
      <c r="K50" s="359">
        <v>1287</v>
      </c>
      <c r="L50" s="359">
        <v>1512</v>
      </c>
      <c r="M50" s="360">
        <v>1562</v>
      </c>
    </row>
    <row r="51" spans="2:13" ht="27.75" customHeight="1" x14ac:dyDescent="0.15">
      <c r="B51" s="1186"/>
      <c r="C51" s="1187"/>
      <c r="D51" s="106"/>
      <c r="E51" s="1192" t="s">
        <v>42</v>
      </c>
      <c r="F51" s="1192"/>
      <c r="G51" s="1192"/>
      <c r="H51" s="1193"/>
      <c r="I51" s="358">
        <v>30</v>
      </c>
      <c r="J51" s="359">
        <v>22</v>
      </c>
      <c r="K51" s="359">
        <v>15</v>
      </c>
      <c r="L51" s="359">
        <v>10</v>
      </c>
      <c r="M51" s="360">
        <v>6</v>
      </c>
    </row>
    <row r="52" spans="2:13" ht="27.75" customHeight="1" x14ac:dyDescent="0.15">
      <c r="B52" s="1188"/>
      <c r="C52" s="1189"/>
      <c r="D52" s="106"/>
      <c r="E52" s="1192" t="s">
        <v>43</v>
      </c>
      <c r="F52" s="1192"/>
      <c r="G52" s="1192"/>
      <c r="H52" s="1193"/>
      <c r="I52" s="358">
        <v>5489</v>
      </c>
      <c r="J52" s="359">
        <v>5453</v>
      </c>
      <c r="K52" s="359">
        <v>5416</v>
      </c>
      <c r="L52" s="359">
        <v>5230</v>
      </c>
      <c r="M52" s="360">
        <v>5054</v>
      </c>
    </row>
    <row r="53" spans="2:13" ht="27.75" customHeight="1" thickBot="1" x14ac:dyDescent="0.2">
      <c r="B53" s="1199" t="s">
        <v>19</v>
      </c>
      <c r="C53" s="1200"/>
      <c r="D53" s="110"/>
      <c r="E53" s="1201" t="s">
        <v>44</v>
      </c>
      <c r="F53" s="1201"/>
      <c r="G53" s="1201"/>
      <c r="H53" s="1202"/>
      <c r="I53" s="361">
        <v>2711</v>
      </c>
      <c r="J53" s="362">
        <v>3251</v>
      </c>
      <c r="K53" s="362">
        <v>2904</v>
      </c>
      <c r="L53" s="362">
        <v>2824</v>
      </c>
      <c r="M53" s="363">
        <v>2748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2a0a2+He9xuIFbC/E5ZYfyx2lwivdsXfy1h82Knd4rCOXkrKVudmupbfwLBVBKOw1massMOOGnp5vOE0m89F2g==" saltValue="xTNrlB8oFumAf7VwEcW5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378</v>
      </c>
      <c r="G55" s="122">
        <v>468</v>
      </c>
      <c r="H55" s="123">
        <v>469</v>
      </c>
    </row>
    <row r="56" spans="2:8" ht="52.5" customHeight="1" x14ac:dyDescent="0.15">
      <c r="B56" s="124"/>
      <c r="C56" s="1213" t="s">
        <v>47</v>
      </c>
      <c r="D56" s="1213"/>
      <c r="E56" s="1214"/>
      <c r="F56" s="125">
        <v>182</v>
      </c>
      <c r="G56" s="125">
        <v>232</v>
      </c>
      <c r="H56" s="126">
        <v>262</v>
      </c>
    </row>
    <row r="57" spans="2:8" ht="53.25" customHeight="1" x14ac:dyDescent="0.15">
      <c r="B57" s="124"/>
      <c r="C57" s="1215" t="s">
        <v>48</v>
      </c>
      <c r="D57" s="1215"/>
      <c r="E57" s="1216"/>
      <c r="F57" s="127">
        <v>643</v>
      </c>
      <c r="G57" s="127">
        <v>728</v>
      </c>
      <c r="H57" s="128">
        <v>793</v>
      </c>
    </row>
    <row r="58" spans="2:8" ht="45.75" customHeight="1" x14ac:dyDescent="0.15">
      <c r="B58" s="129"/>
      <c r="C58" s="1203" t="s">
        <v>553</v>
      </c>
      <c r="D58" s="1204"/>
      <c r="E58" s="1205"/>
      <c r="F58" s="130">
        <v>283</v>
      </c>
      <c r="G58" s="130">
        <v>366</v>
      </c>
      <c r="H58" s="131">
        <v>454</v>
      </c>
    </row>
    <row r="59" spans="2:8" ht="45.75" customHeight="1" x14ac:dyDescent="0.15">
      <c r="B59" s="129"/>
      <c r="C59" s="1203" t="s">
        <v>554</v>
      </c>
      <c r="D59" s="1204"/>
      <c r="E59" s="1205"/>
      <c r="F59" s="130">
        <v>184</v>
      </c>
      <c r="G59" s="130">
        <v>167</v>
      </c>
      <c r="H59" s="131">
        <v>146</v>
      </c>
    </row>
    <row r="60" spans="2:8" ht="45.75" customHeight="1" x14ac:dyDescent="0.15">
      <c r="B60" s="129"/>
      <c r="C60" s="1203" t="s">
        <v>555</v>
      </c>
      <c r="D60" s="1204"/>
      <c r="E60" s="1205"/>
      <c r="F60" s="130">
        <v>96</v>
      </c>
      <c r="G60" s="130">
        <v>98</v>
      </c>
      <c r="H60" s="131">
        <v>100</v>
      </c>
    </row>
    <row r="61" spans="2:8" ht="45.75" customHeight="1" x14ac:dyDescent="0.15">
      <c r="B61" s="129"/>
      <c r="C61" s="1203" t="s">
        <v>556</v>
      </c>
      <c r="D61" s="1204"/>
      <c r="E61" s="1205"/>
      <c r="F61" s="130">
        <v>30</v>
      </c>
      <c r="G61" s="130">
        <v>31</v>
      </c>
      <c r="H61" s="131">
        <v>31</v>
      </c>
    </row>
    <row r="62" spans="2:8" ht="45.75" customHeight="1" thickBot="1" x14ac:dyDescent="0.2">
      <c r="B62" s="132"/>
      <c r="C62" s="1206" t="s">
        <v>557</v>
      </c>
      <c r="D62" s="1207"/>
      <c r="E62" s="1208"/>
      <c r="F62" s="133">
        <v>16</v>
      </c>
      <c r="G62" s="133">
        <v>22</v>
      </c>
      <c r="H62" s="134">
        <v>22</v>
      </c>
    </row>
    <row r="63" spans="2:8" ht="52.5" customHeight="1" thickBot="1" x14ac:dyDescent="0.2">
      <c r="B63" s="135"/>
      <c r="C63" s="1209" t="s">
        <v>49</v>
      </c>
      <c r="D63" s="1209"/>
      <c r="E63" s="1210"/>
      <c r="F63" s="136">
        <v>1203</v>
      </c>
      <c r="G63" s="136">
        <v>1428</v>
      </c>
      <c r="H63" s="137">
        <v>1523</v>
      </c>
    </row>
    <row r="64" spans="2:8" x14ac:dyDescent="0.15"/>
  </sheetData>
  <sheetProtection algorithmName="SHA-512" hashValue="/DXScXY/f9f+DmbBxybl/XYhqTT/nddxU1b87HX17OjozK5/WB1N812BtZkhuUFmcpBX8KwmdA3JSlt6IIXATg==" saltValue="igrOdY27IC/jAEBuZ55g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289756</v>
      </c>
      <c r="E3" s="156"/>
      <c r="F3" s="157">
        <v>126262</v>
      </c>
      <c r="G3" s="158"/>
      <c r="H3" s="159"/>
    </row>
    <row r="4" spans="1:8" x14ac:dyDescent="0.15">
      <c r="A4" s="160"/>
      <c r="B4" s="161"/>
      <c r="C4" s="162"/>
      <c r="D4" s="163">
        <v>104140</v>
      </c>
      <c r="E4" s="164"/>
      <c r="F4" s="165">
        <v>56769</v>
      </c>
      <c r="G4" s="166"/>
      <c r="H4" s="167"/>
    </row>
    <row r="5" spans="1:8" x14ac:dyDescent="0.15">
      <c r="A5" s="148" t="s">
        <v>518</v>
      </c>
      <c r="B5" s="153"/>
      <c r="C5" s="154"/>
      <c r="D5" s="155">
        <v>158286</v>
      </c>
      <c r="E5" s="156"/>
      <c r="F5" s="157">
        <v>126525</v>
      </c>
      <c r="G5" s="158"/>
      <c r="H5" s="159"/>
    </row>
    <row r="6" spans="1:8" x14ac:dyDescent="0.15">
      <c r="A6" s="160"/>
      <c r="B6" s="161"/>
      <c r="C6" s="162"/>
      <c r="D6" s="163">
        <v>30522</v>
      </c>
      <c r="E6" s="164"/>
      <c r="F6" s="165">
        <v>67052</v>
      </c>
      <c r="G6" s="166"/>
      <c r="H6" s="167"/>
    </row>
    <row r="7" spans="1:8" x14ac:dyDescent="0.15">
      <c r="A7" s="148" t="s">
        <v>519</v>
      </c>
      <c r="B7" s="153"/>
      <c r="C7" s="154"/>
      <c r="D7" s="155">
        <v>83516</v>
      </c>
      <c r="E7" s="156"/>
      <c r="F7" s="157">
        <v>122054</v>
      </c>
      <c r="G7" s="158"/>
      <c r="H7" s="159"/>
    </row>
    <row r="8" spans="1:8" x14ac:dyDescent="0.15">
      <c r="A8" s="160"/>
      <c r="B8" s="161"/>
      <c r="C8" s="162"/>
      <c r="D8" s="163">
        <v>16565</v>
      </c>
      <c r="E8" s="164"/>
      <c r="F8" s="165">
        <v>68298</v>
      </c>
      <c r="G8" s="166"/>
      <c r="H8" s="167"/>
    </row>
    <row r="9" spans="1:8" x14ac:dyDescent="0.15">
      <c r="A9" s="148" t="s">
        <v>520</v>
      </c>
      <c r="B9" s="153"/>
      <c r="C9" s="154"/>
      <c r="D9" s="155">
        <v>83460</v>
      </c>
      <c r="E9" s="156"/>
      <c r="F9" s="157">
        <v>111644</v>
      </c>
      <c r="G9" s="158"/>
      <c r="H9" s="159"/>
    </row>
    <row r="10" spans="1:8" x14ac:dyDescent="0.15">
      <c r="A10" s="160"/>
      <c r="B10" s="161"/>
      <c r="C10" s="162"/>
      <c r="D10" s="163">
        <v>26635</v>
      </c>
      <c r="E10" s="164"/>
      <c r="F10" s="165">
        <v>66606</v>
      </c>
      <c r="G10" s="166"/>
      <c r="H10" s="167"/>
    </row>
    <row r="11" spans="1:8" x14ac:dyDescent="0.15">
      <c r="A11" s="148" t="s">
        <v>521</v>
      </c>
      <c r="B11" s="153"/>
      <c r="C11" s="154"/>
      <c r="D11" s="155">
        <v>50929</v>
      </c>
      <c r="E11" s="156"/>
      <c r="F11" s="157">
        <v>127917</v>
      </c>
      <c r="G11" s="158"/>
      <c r="H11" s="159"/>
    </row>
    <row r="12" spans="1:8" x14ac:dyDescent="0.15">
      <c r="A12" s="160"/>
      <c r="B12" s="161"/>
      <c r="C12" s="168"/>
      <c r="D12" s="163">
        <v>9696</v>
      </c>
      <c r="E12" s="164"/>
      <c r="F12" s="165">
        <v>69746</v>
      </c>
      <c r="G12" s="166"/>
      <c r="H12" s="167"/>
    </row>
    <row r="13" spans="1:8" x14ac:dyDescent="0.15">
      <c r="A13" s="148"/>
      <c r="B13" s="153"/>
      <c r="C13" s="169"/>
      <c r="D13" s="170">
        <v>133189</v>
      </c>
      <c r="E13" s="171"/>
      <c r="F13" s="172">
        <v>122880</v>
      </c>
      <c r="G13" s="173"/>
      <c r="H13" s="159"/>
    </row>
    <row r="14" spans="1:8" x14ac:dyDescent="0.15">
      <c r="A14" s="160"/>
      <c r="B14" s="161"/>
      <c r="C14" s="162"/>
      <c r="D14" s="163">
        <v>37512</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1.33</v>
      </c>
      <c r="C19" s="174">
        <f>ROUND(VALUE(SUBSTITUTE(実質収支比率等に係る経年分析!G$48,"▲","-")),2)</f>
        <v>5.46</v>
      </c>
      <c r="D19" s="174">
        <f>ROUND(VALUE(SUBSTITUTE(実質収支比率等に係る経年分析!H$48,"▲","-")),2)</f>
        <v>6.21</v>
      </c>
      <c r="E19" s="174">
        <f>ROUND(VALUE(SUBSTITUTE(実質収支比率等に係る経年分析!I$48,"▲","-")),2)</f>
        <v>5.17</v>
      </c>
      <c r="F19" s="174">
        <f>ROUND(VALUE(SUBSTITUTE(実質収支比率等に係る経年分析!J$48,"▲","-")),2)</f>
        <v>4.25</v>
      </c>
    </row>
    <row r="20" spans="1:11" x14ac:dyDescent="0.15">
      <c r="A20" s="174" t="s">
        <v>53</v>
      </c>
      <c r="B20" s="174">
        <f>ROUND(VALUE(SUBSTITUTE(実質収支比率等に係る経年分析!F$47,"▲","-")),2)</f>
        <v>18.73</v>
      </c>
      <c r="C20" s="174">
        <f>ROUND(VALUE(SUBSTITUTE(実質収支比率等に係る経年分析!G$47,"▲","-")),2)</f>
        <v>11.69</v>
      </c>
      <c r="D20" s="174">
        <f>ROUND(VALUE(SUBSTITUTE(実質収支比率等に係る経年分析!H$47,"▲","-")),2)</f>
        <v>11.63</v>
      </c>
      <c r="E20" s="174">
        <f>ROUND(VALUE(SUBSTITUTE(実質収支比率等に係る経年分析!I$47,"▲","-")),2)</f>
        <v>14.49</v>
      </c>
      <c r="F20" s="174">
        <f>ROUND(VALUE(SUBSTITUTE(実質収支比率等に係る経年分析!J$47,"▲","-")),2)</f>
        <v>14.26</v>
      </c>
    </row>
    <row r="21" spans="1:11" x14ac:dyDescent="0.15">
      <c r="A21" s="174" t="s">
        <v>54</v>
      </c>
      <c r="B21" s="174">
        <f>IF(ISNUMBER(VALUE(SUBSTITUTE(実質収支比率等に係る経年分析!F$49,"▲","-"))),ROUND(VALUE(SUBSTITUTE(実質収支比率等に係る経年分析!F$49,"▲","-")),2),NA())</f>
        <v>-8.3699999999999992</v>
      </c>
      <c r="C21" s="174">
        <f>IF(ISNUMBER(VALUE(SUBSTITUTE(実質収支比率等に係る経年分析!G$49,"▲","-"))),ROUND(VALUE(SUBSTITUTE(実質収支比率等に係る経年分析!G$49,"▲","-")),2),NA())</f>
        <v>-1.58</v>
      </c>
      <c r="D21" s="174">
        <f>IF(ISNUMBER(VALUE(SUBSTITUTE(実質収支比率等に係る経年分析!H$49,"▲","-"))),ROUND(VALUE(SUBSTITUTE(実質収支比率等に係る経年分析!H$49,"▲","-")),2),NA())</f>
        <v>1.69</v>
      </c>
      <c r="E21" s="174">
        <f>IF(ISNUMBER(VALUE(SUBSTITUTE(実質収支比率等に係る経年分析!I$49,"▲","-"))),ROUND(VALUE(SUBSTITUTE(実質収支比率等に係る経年分析!I$49,"▲","-")),2),NA())</f>
        <v>1.71</v>
      </c>
      <c r="F21" s="174">
        <f>IF(ISNUMBER(VALUE(SUBSTITUTE(実質収支比率等に係る経年分析!J$49,"▲","-"))),ROUND(VALUE(SUBSTITUTE(実質収支比率等に係る経年分析!J$49,"▲","-")),2),NA())</f>
        <v>-0.82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宇治田原町後期高齢者医療特別会計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15">
      <c r="A32" s="175" t="str">
        <f>IF(連結実質赤字比率に係る赤字・黒字の構成分析!C$38="",NA(),連結実質赤字比率に係る赤字・黒字の構成分析!C$38)</f>
        <v>宇治田原町国民健康保険特別会計（事業勘定）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0.56000000000000005</v>
      </c>
    </row>
    <row r="33" spans="1:16" x14ac:dyDescent="0.15">
      <c r="A33" s="175" t="str">
        <f>IF(連結実質赤字比率に係る赤字・黒字の構成分析!C$37="",NA(),連結実質赤字比率に係る赤字・黒字の構成分析!C$37)</f>
        <v>宇治田原町介護保険特別会計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0.97</v>
      </c>
    </row>
    <row r="34" spans="1:16" x14ac:dyDescent="0.15">
      <c r="A34" s="175" t="str">
        <f>IF(連結実質赤字比率に係る赤字・黒字の構成分析!C$36="",NA(),連結実質赤字比率に係る赤字・黒字の構成分析!C$36)</f>
        <v>宇治田原町下水道事業会計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6.21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5.16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4.25</v>
      </c>
    </row>
    <row r="36" spans="1:16" x14ac:dyDescent="0.15">
      <c r="A36" s="175" t="str">
        <f>IF(連結実質赤字比率に係る赤字・黒字の構成分析!C$34="",NA(),連結実質赤字比率に係る赤字・黒字の構成分析!C$34)</f>
        <v>宇治田原町水道事業会計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5.75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6.36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6.64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8.0399999999999991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410</v>
      </c>
      <c r="E42" s="176"/>
      <c r="F42" s="176"/>
      <c r="G42" s="176">
        <f>'実質公債費比率（分子）の構造'!L$52</f>
        <v>427</v>
      </c>
      <c r="H42" s="176"/>
      <c r="I42" s="176"/>
      <c r="J42" s="176">
        <f>'実質公債費比率（分子）の構造'!M$52</f>
        <v>419</v>
      </c>
      <c r="K42" s="176"/>
      <c r="L42" s="176"/>
      <c r="M42" s="176">
        <f>'実質公債費比率（分子）の構造'!N$52</f>
        <v>434</v>
      </c>
      <c r="N42" s="176"/>
      <c r="O42" s="176"/>
      <c r="P42" s="176">
        <f>'実質公債費比率（分子）の構造'!O$52</f>
        <v>425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17</v>
      </c>
      <c r="C45" s="176"/>
      <c r="D45" s="176"/>
      <c r="E45" s="176">
        <f>'実質公債費比率（分子）の構造'!L$49</f>
        <v>26</v>
      </c>
      <c r="F45" s="176"/>
      <c r="G45" s="176"/>
      <c r="H45" s="176">
        <f>'実質公債費比率（分子）の構造'!M$49</f>
        <v>22</v>
      </c>
      <c r="I45" s="176"/>
      <c r="J45" s="176"/>
      <c r="K45" s="176">
        <f>'実質公債費比率（分子）の構造'!N$49</f>
        <v>22</v>
      </c>
      <c r="L45" s="176"/>
      <c r="M45" s="176"/>
      <c r="N45" s="176">
        <f>'実質公債費比率（分子）の構造'!O$49</f>
        <v>23</v>
      </c>
      <c r="O45" s="176"/>
      <c r="P45" s="176"/>
    </row>
    <row r="46" spans="1:16" x14ac:dyDescent="0.15">
      <c r="A46" s="176" t="s">
        <v>64</v>
      </c>
      <c r="B46" s="176">
        <f>'実質公債費比率（分子）の構造'!K$48</f>
        <v>144</v>
      </c>
      <c r="C46" s="176"/>
      <c r="D46" s="176"/>
      <c r="E46" s="176">
        <f>'実質公債費比率（分子）の構造'!L$48</f>
        <v>147</v>
      </c>
      <c r="F46" s="176"/>
      <c r="G46" s="176"/>
      <c r="H46" s="176">
        <f>'実質公債費比率（分子）の構造'!M$48</f>
        <v>166</v>
      </c>
      <c r="I46" s="176"/>
      <c r="J46" s="176"/>
      <c r="K46" s="176">
        <f>'実質公債費比率（分子）の構造'!N$48</f>
        <v>176</v>
      </c>
      <c r="L46" s="176"/>
      <c r="M46" s="176"/>
      <c r="N46" s="176">
        <f>'実質公債費比率（分子）の構造'!O$48</f>
        <v>180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419</v>
      </c>
      <c r="C49" s="176"/>
      <c r="D49" s="176"/>
      <c r="E49" s="176">
        <f>'実質公債費比率（分子）の構造'!L$45</f>
        <v>470</v>
      </c>
      <c r="F49" s="176"/>
      <c r="G49" s="176"/>
      <c r="H49" s="176">
        <f>'実質公債費比率（分子）の構造'!M$45</f>
        <v>492</v>
      </c>
      <c r="I49" s="176"/>
      <c r="J49" s="176"/>
      <c r="K49" s="176">
        <f>'実質公債費比率（分子）の構造'!N$45</f>
        <v>524</v>
      </c>
      <c r="L49" s="176"/>
      <c r="M49" s="176"/>
      <c r="N49" s="176">
        <f>'実質公債費比率（分子）の構造'!O$45</f>
        <v>531</v>
      </c>
      <c r="O49" s="176"/>
      <c r="P49" s="176"/>
    </row>
    <row r="50" spans="1:16" x14ac:dyDescent="0.15">
      <c r="A50" s="176" t="s">
        <v>67</v>
      </c>
      <c r="B50" s="176" t="e">
        <f>NA()</f>
        <v>#N/A</v>
      </c>
      <c r="C50" s="176">
        <f>IF(ISNUMBER('実質公債費比率（分子）の構造'!K$53),'実質公債費比率（分子）の構造'!K$53,NA())</f>
        <v>170</v>
      </c>
      <c r="D50" s="176" t="e">
        <f>NA()</f>
        <v>#N/A</v>
      </c>
      <c r="E50" s="176" t="e">
        <f>NA()</f>
        <v>#N/A</v>
      </c>
      <c r="F50" s="176">
        <f>IF(ISNUMBER('実質公債費比率（分子）の構造'!L$53),'実質公債費比率（分子）の構造'!L$53,NA())</f>
        <v>216</v>
      </c>
      <c r="G50" s="176" t="e">
        <f>NA()</f>
        <v>#N/A</v>
      </c>
      <c r="H50" s="176" t="e">
        <f>NA()</f>
        <v>#N/A</v>
      </c>
      <c r="I50" s="176">
        <f>IF(ISNUMBER('実質公債費比率（分子）の構造'!M$53),'実質公債費比率（分子）の構造'!M$53,NA())</f>
        <v>261</v>
      </c>
      <c r="J50" s="176" t="e">
        <f>NA()</f>
        <v>#N/A</v>
      </c>
      <c r="K50" s="176" t="e">
        <f>NA()</f>
        <v>#N/A</v>
      </c>
      <c r="L50" s="176">
        <f>IF(ISNUMBER('実質公債費比率（分子）の構造'!N$53),'実質公債費比率（分子）の構造'!N$53,NA())</f>
        <v>288</v>
      </c>
      <c r="M50" s="176" t="e">
        <f>NA()</f>
        <v>#N/A</v>
      </c>
      <c r="N50" s="176" t="e">
        <f>NA()</f>
        <v>#N/A</v>
      </c>
      <c r="O50" s="176">
        <f>IF(ISNUMBER('実質公債費比率（分子）の構造'!O$53),'実質公債費比率（分子）の構造'!O$53,NA())</f>
        <v>309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5489</v>
      </c>
      <c r="E56" s="175"/>
      <c r="F56" s="175"/>
      <c r="G56" s="175">
        <f>'将来負担比率（分子）の構造'!J$52</f>
        <v>5453</v>
      </c>
      <c r="H56" s="175"/>
      <c r="I56" s="175"/>
      <c r="J56" s="175">
        <f>'将来負担比率（分子）の構造'!K$52</f>
        <v>5416</v>
      </c>
      <c r="K56" s="175"/>
      <c r="L56" s="175"/>
      <c r="M56" s="175">
        <f>'将来負担比率（分子）の構造'!L$52</f>
        <v>5230</v>
      </c>
      <c r="N56" s="175"/>
      <c r="O56" s="175"/>
      <c r="P56" s="175">
        <f>'将来負担比率（分子）の構造'!M$52</f>
        <v>5054</v>
      </c>
    </row>
    <row r="57" spans="1:16" x14ac:dyDescent="0.15">
      <c r="A57" s="175" t="s">
        <v>42</v>
      </c>
      <c r="B57" s="175"/>
      <c r="C57" s="175"/>
      <c r="D57" s="175">
        <f>'将来負担比率（分子）の構造'!I$51</f>
        <v>30</v>
      </c>
      <c r="E57" s="175"/>
      <c r="F57" s="175"/>
      <c r="G57" s="175">
        <f>'将来負担比率（分子）の構造'!J$51</f>
        <v>22</v>
      </c>
      <c r="H57" s="175"/>
      <c r="I57" s="175"/>
      <c r="J57" s="175">
        <f>'将来負担比率（分子）の構造'!K$51</f>
        <v>15</v>
      </c>
      <c r="K57" s="175"/>
      <c r="L57" s="175"/>
      <c r="M57" s="175">
        <f>'将来負担比率（分子）の構造'!L$51</f>
        <v>10</v>
      </c>
      <c r="N57" s="175"/>
      <c r="O57" s="175"/>
      <c r="P57" s="175">
        <f>'将来負担比率（分子）の構造'!M$51</f>
        <v>6</v>
      </c>
    </row>
    <row r="58" spans="1:16" x14ac:dyDescent="0.15">
      <c r="A58" s="175" t="s">
        <v>41</v>
      </c>
      <c r="B58" s="175"/>
      <c r="C58" s="175"/>
      <c r="D58" s="175">
        <f>'将来負担比率（分子）の構造'!I$50</f>
        <v>1304</v>
      </c>
      <c r="E58" s="175"/>
      <c r="F58" s="175"/>
      <c r="G58" s="175">
        <f>'将来負担比率（分子）の構造'!J$50</f>
        <v>964</v>
      </c>
      <c r="H58" s="175"/>
      <c r="I58" s="175"/>
      <c r="J58" s="175">
        <f>'将来負担比率（分子）の構造'!K$50</f>
        <v>1287</v>
      </c>
      <c r="K58" s="175"/>
      <c r="L58" s="175"/>
      <c r="M58" s="175">
        <f>'将来負担比率（分子）の構造'!L$50</f>
        <v>1512</v>
      </c>
      <c r="N58" s="175"/>
      <c r="O58" s="175"/>
      <c r="P58" s="175">
        <f>'将来負担比率（分子）の構造'!M$50</f>
        <v>1562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489</v>
      </c>
      <c r="C62" s="175"/>
      <c r="D62" s="175"/>
      <c r="E62" s="175">
        <f>'将来負担比率（分子）の構造'!J$45</f>
        <v>472</v>
      </c>
      <c r="F62" s="175"/>
      <c r="G62" s="175"/>
      <c r="H62" s="175">
        <f>'将来負担比率（分子）の構造'!K$45</f>
        <v>530</v>
      </c>
      <c r="I62" s="175"/>
      <c r="J62" s="175"/>
      <c r="K62" s="175">
        <f>'将来負担比率（分子）の構造'!L$45</f>
        <v>519</v>
      </c>
      <c r="L62" s="175"/>
      <c r="M62" s="175"/>
      <c r="N62" s="175">
        <f>'将来負担比率（分子）の構造'!M$45</f>
        <v>618</v>
      </c>
      <c r="O62" s="175"/>
      <c r="P62" s="175"/>
    </row>
    <row r="63" spans="1:16" x14ac:dyDescent="0.15">
      <c r="A63" s="175" t="s">
        <v>34</v>
      </c>
      <c r="B63" s="175">
        <f>'将来負担比率（分子）の構造'!I$44</f>
        <v>233</v>
      </c>
      <c r="C63" s="175"/>
      <c r="D63" s="175"/>
      <c r="E63" s="175">
        <f>'将来負担比率（分子）の構造'!J$44</f>
        <v>212</v>
      </c>
      <c r="F63" s="175"/>
      <c r="G63" s="175"/>
      <c r="H63" s="175">
        <f>'将来負担比率（分子）の構造'!K$44</f>
        <v>204</v>
      </c>
      <c r="I63" s="175"/>
      <c r="J63" s="175"/>
      <c r="K63" s="175">
        <f>'将来負担比率（分子）の構造'!L$44</f>
        <v>206</v>
      </c>
      <c r="L63" s="175"/>
      <c r="M63" s="175"/>
      <c r="N63" s="175">
        <f>'将来負担比率（分子）の構造'!M$44</f>
        <v>214</v>
      </c>
      <c r="O63" s="175"/>
      <c r="P63" s="175"/>
    </row>
    <row r="64" spans="1:16" x14ac:dyDescent="0.15">
      <c r="A64" s="175" t="s">
        <v>33</v>
      </c>
      <c r="B64" s="175">
        <f>'将来負担比率（分子）の構造'!I$43</f>
        <v>2391</v>
      </c>
      <c r="C64" s="175"/>
      <c r="D64" s="175"/>
      <c r="E64" s="175">
        <f>'将来負担比率（分子）の構造'!J$43</f>
        <v>2242</v>
      </c>
      <c r="F64" s="175"/>
      <c r="G64" s="175"/>
      <c r="H64" s="175">
        <f>'将来負担比率（分子）の構造'!K$43</f>
        <v>2056</v>
      </c>
      <c r="I64" s="175"/>
      <c r="J64" s="175"/>
      <c r="K64" s="175">
        <f>'将来負担比率（分子）の構造'!L$43</f>
        <v>2082</v>
      </c>
      <c r="L64" s="175"/>
      <c r="M64" s="175"/>
      <c r="N64" s="175">
        <f>'将来負担比率（分子）の構造'!M$43</f>
        <v>2048</v>
      </c>
      <c r="O64" s="175"/>
      <c r="P64" s="175"/>
    </row>
    <row r="65" spans="1:16" x14ac:dyDescent="0.15">
      <c r="A65" s="175" t="s">
        <v>32</v>
      </c>
      <c r="B65" s="175">
        <f>'将来負担比率（分子）の構造'!I$42</f>
        <v>21</v>
      </c>
      <c r="C65" s="175"/>
      <c r="D65" s="175"/>
      <c r="E65" s="175">
        <f>'将来負担比率（分子）の構造'!J$42</f>
        <v>18</v>
      </c>
      <c r="F65" s="175"/>
      <c r="G65" s="175"/>
      <c r="H65" s="175">
        <f>'将来負担比率（分子）の構造'!K$42</f>
        <v>16</v>
      </c>
      <c r="I65" s="175"/>
      <c r="J65" s="175"/>
      <c r="K65" s="175">
        <f>'将来負担比率（分子）の構造'!L$42</f>
        <v>13</v>
      </c>
      <c r="L65" s="175"/>
      <c r="M65" s="175"/>
      <c r="N65" s="175">
        <f>'将来負担比率（分子）の構造'!M$42</f>
        <v>10</v>
      </c>
      <c r="O65" s="175"/>
      <c r="P65" s="175"/>
    </row>
    <row r="66" spans="1:16" x14ac:dyDescent="0.15">
      <c r="A66" s="175" t="s">
        <v>31</v>
      </c>
      <c r="B66" s="175">
        <f>'将来負担比率（分子）の構造'!I$41</f>
        <v>6399</v>
      </c>
      <c r="C66" s="175"/>
      <c r="D66" s="175"/>
      <c r="E66" s="175">
        <f>'将来負担比率（分子）の構造'!J$41</f>
        <v>6747</v>
      </c>
      <c r="F66" s="175"/>
      <c r="G66" s="175"/>
      <c r="H66" s="175">
        <f>'将来負担比率（分子）の構造'!K$41</f>
        <v>6816</v>
      </c>
      <c r="I66" s="175"/>
      <c r="J66" s="175"/>
      <c r="K66" s="175">
        <f>'将来負担比率（分子）の構造'!L$41</f>
        <v>6756</v>
      </c>
      <c r="L66" s="175"/>
      <c r="M66" s="175"/>
      <c r="N66" s="175">
        <f>'将来負担比率（分子）の構造'!M$41</f>
        <v>6479</v>
      </c>
      <c r="O66" s="175"/>
      <c r="P66" s="175"/>
    </row>
    <row r="67" spans="1:16" x14ac:dyDescent="0.15">
      <c r="A67" s="175" t="s">
        <v>71</v>
      </c>
      <c r="B67" s="175" t="e">
        <f>NA()</f>
        <v>#N/A</v>
      </c>
      <c r="C67" s="175">
        <f>IF(ISNUMBER('将来負担比率（分子）の構造'!I$53), IF('将来負担比率（分子）の構造'!I$53 &lt; 0, 0, '将来負担比率（分子）の構造'!I$53), NA())</f>
        <v>2711</v>
      </c>
      <c r="D67" s="175" t="e">
        <f>NA()</f>
        <v>#N/A</v>
      </c>
      <c r="E67" s="175" t="e">
        <f>NA()</f>
        <v>#N/A</v>
      </c>
      <c r="F67" s="175">
        <f>IF(ISNUMBER('将来負担比率（分子）の構造'!J$53), IF('将来負担比率（分子）の構造'!J$53 &lt; 0, 0, '将来負担比率（分子）の構造'!J$53), NA())</f>
        <v>3251</v>
      </c>
      <c r="G67" s="175" t="e">
        <f>NA()</f>
        <v>#N/A</v>
      </c>
      <c r="H67" s="175" t="e">
        <f>NA()</f>
        <v>#N/A</v>
      </c>
      <c r="I67" s="175">
        <f>IF(ISNUMBER('将来負担比率（分子）の構造'!K$53), IF('将来負担比率（分子）の構造'!K$53 &lt; 0, 0, '将来負担比率（分子）の構造'!K$53), NA())</f>
        <v>2904</v>
      </c>
      <c r="J67" s="175" t="e">
        <f>NA()</f>
        <v>#N/A</v>
      </c>
      <c r="K67" s="175" t="e">
        <f>NA()</f>
        <v>#N/A</v>
      </c>
      <c r="L67" s="175">
        <f>IF(ISNUMBER('将来負担比率（分子）の構造'!L$53), IF('将来負担比率（分子）の構造'!L$53 &lt; 0, 0, '将来負担比率（分子）の構造'!L$53), NA())</f>
        <v>2824</v>
      </c>
      <c r="M67" s="175" t="e">
        <f>NA()</f>
        <v>#N/A</v>
      </c>
      <c r="N67" s="175" t="e">
        <f>NA()</f>
        <v>#N/A</v>
      </c>
      <c r="O67" s="175">
        <f>IF(ISNUMBER('将来負担比率（分子）の構造'!M$53), IF('将来負担比率（分子）の構造'!M$53 &lt; 0, 0, '将来負担比率（分子）の構造'!M$53), NA())</f>
        <v>2748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378</v>
      </c>
      <c r="C72" s="179">
        <f>基金残高に係る経年分析!G55</f>
        <v>468</v>
      </c>
      <c r="D72" s="179">
        <f>基金残高に係る経年分析!H55</f>
        <v>469</v>
      </c>
    </row>
    <row r="73" spans="1:16" x14ac:dyDescent="0.15">
      <c r="A73" s="178" t="s">
        <v>74</v>
      </c>
      <c r="B73" s="179">
        <f>基金残高に係る経年分析!F56</f>
        <v>182</v>
      </c>
      <c r="C73" s="179">
        <f>基金残高に係る経年分析!G56</f>
        <v>232</v>
      </c>
      <c r="D73" s="179">
        <f>基金残高に係る経年分析!H56</f>
        <v>262</v>
      </c>
    </row>
    <row r="74" spans="1:16" x14ac:dyDescent="0.15">
      <c r="A74" s="178" t="s">
        <v>75</v>
      </c>
      <c r="B74" s="179">
        <f>基金残高に係る経年分析!F57</f>
        <v>643</v>
      </c>
      <c r="C74" s="179">
        <f>基金残高に係る経年分析!G57</f>
        <v>728</v>
      </c>
      <c r="D74" s="179">
        <f>基金残高に係る経年分析!H57</f>
        <v>793</v>
      </c>
    </row>
  </sheetData>
  <sheetProtection algorithmName="SHA-512" hashValue="UdSY/93mGEzvfTYLSaEZCPko/uhci2vh+vEpmWnPPMnN4kJ9y9dm1GXvzi0SId4fZMAMvVYzNtBlHuZeVZa0ZQ==" saltValue="UPgvh0De15LN41whAcq9x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滝平</cp:lastModifiedBy>
  <cp:lastPrinted>2025-03-17T05:08:48Z</cp:lastPrinted>
  <dcterms:modified xsi:type="dcterms:W3CDTF">2025-03-26T04:37:47Z</dcterms:modified>
</cp:coreProperties>
</file>