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Jm0026-smb5\総務部\各課専用\自治振興課\06税財政担当（財政）\06 決算統計\15 財政比較分析表／歳出比較分析表→資料集へ\令和６年度決算\02 ①３月公表分【㉙～新規】\06 市町村回答\18 井手町〇\03 修正（町→府）\"/>
    </mc:Choice>
  </mc:AlternateContent>
  <xr:revisionPtr revIDLastSave="0" documentId="13_ncr:1_{DBCF26B5-0824-4A85-B354-8A7D4432A8B3}"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U34" i="10" s="1"/>
  <c r="U35" i="10" s="1"/>
  <c r="U36" i="10" s="1"/>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<sst xmlns="http://schemas.openxmlformats.org/spreadsheetml/2006/main" count="1181" uniqueCount="609">
  <si>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</si>
  <si>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</si>
  <si>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</si>
  <si>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</si>
  <si>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</si>
  <si>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</si>
  <si>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</si>
  <si>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</si>
  <si>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</si>
  <si>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</si>
  <si>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</si>
  <si>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</si>
  <si>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</si>
  <si>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</si>
  <si>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</si>
  <si>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</si>
  <si>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</si>
  <si>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</si>
  <si>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</si>
  <si>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</si>
  <si>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</si>
  <si>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</si>
  <si>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</si>
  <si>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</si>
  <si>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</si>
  <si>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</si>
  <si>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</si>
  <si>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</si>
  <si>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</si>
  <si>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</si>
  <si>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</si>
  <si>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</si>
  <si>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</si>
  <si>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</si>
  <si>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</si>
  <si>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</si>
  <si>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</si>
  <si>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</si>
  <si>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</si>
  <si>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</si>
  <si>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</si>
  <si>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</si>
  <si>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</si>
  <si>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</si>
  <si>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</si>
  <si>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</si>
  <si>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</si>
  <si>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</si>
  <si>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</si>
  <si>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</si>
  <si>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</si>
  <si>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</si>
  <si>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</si>
  <si>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</si>
  <si>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</si>
  <si>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</si>
  <si>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</si>
  <si>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</si>
  <si>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</si>
  <si>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</si>
  <si>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</si>
  <si>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</si>
  <si>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</si>
  <si>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</si>
  <si>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</si>
  <si>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</si>
  <si>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</si>
  <si>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</si>
  <si>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</si>
  <si>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</si>
  <si>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</si>
  <si>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</si>
  <si>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</si>
  <si>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</si>
  <si>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</si>
  <si>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</si>
  <si>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</si>
  <si>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</si>
  <si>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</si>
  <si>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</si>
  <si>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</si>
  <si>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</si>
  <si>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</si>
  <si>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</si>
  <si>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</si>
  <si>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</si>
  <si>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</si>
  <si>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</si>
  <si>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</si>
  <si>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</si>
  <si>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</si>
  <si>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</si>
  <si>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</si>
  <si>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</si>
  <si>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井手町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</si>
  <si>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</si>
  <si>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</si>
  <si>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</si>
  <si>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</si>
  <si>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</si>
  <si>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</si>
  <si>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</si>
  <si>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</si>
  <si>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</si>
  <si>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</si>
  <si>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</si>
  <si>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</si>
  <si>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</si>
  <si>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</si>
  <si>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</si>
  <si>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</si>
  <si>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</si>
  <si>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</si>
  <si>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</si>
  <si>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</si>
  <si>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</si>
  <si>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</si>
  <si>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</si>
  <si>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</si>
  <si>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</si>
  <si>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</si>
  <si>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</si>
  <si>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</si>
  <si>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</si>
  <si>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</si>
  <si>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</si>
  <si>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</si>
  <si>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</si>
  <si>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</si>
  <si>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</si>
  <si>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</si>
  <si>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</si>
  <si>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</si>
  <si>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</si>
  <si>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</si>
  <si>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</si>
  <si>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</si>
  <si>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</si>
  <si>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</si>
  <si>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</si>
  <si>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</si>
  <si>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</si>
  <si>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</si>
  <si>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</si>
  <si>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</si>
  <si>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</si>
  <si>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</si>
  <si>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</si>
  <si>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</si>
  <si>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</si>
  <si>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</si>
  <si>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</si>
  <si>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</si>
  <si>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</si>
  <si>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</si>
  <si>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</si>
  <si>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</si>
  <si>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</si>
  <si>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</si>
  <si>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</si>
  <si>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</si>
  <si>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</si>
  <si>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</si>
  <si>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</si>
  <si>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</si>
  <si>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</si>
  <si>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</si>
  <si>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</si>
  <si>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</si>
  <si>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</si>
  <si>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</si>
  <si>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</si>
  <si>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</si>
  <si>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</si>
  <si>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</si>
  <si>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</si>
  <si>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</si>
  <si>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</si>
  <si>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</si>
  <si>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</si>
  <si>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</si>
  <si>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</si>
  <si>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</si>
  <si>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</si>
  <si>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</si>
  <si>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</si>
  <si>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</si>
  <si>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</si>
  <si>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</si>
  <si>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</si>
  <si>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</si>
  <si>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</si>
  <si>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</si>
  <si>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</si>
  <si>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</si>
  <si>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</si>
  <si>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</si>
  <si>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</si>
  <si>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</si>
  <si>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</si>
  <si>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</si>
  <si>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</si>
  <si>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</si>
  <si>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</si>
  <si>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京都府井手町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</si>
  <si>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</si>
  <si>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</si>
  <si>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</si>
  <si>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</si>
  <si>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</si>
  <si>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</si>
  <si>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</si>
  <si>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</si>
  <si>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</si>
  <si>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</si>
  <si>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</si>
  <si>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</si>
  <si>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</si>
  <si>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</si>
  <si>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</si>
  <si>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</si>
  <si>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</si>
  <si>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</si>
  <si>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</si>
  <si>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</si>
  <si>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</si>
  <si>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</si>
  <si>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</si>
  <si>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</si>
  <si>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</si>
  <si>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</si>
  <si>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</si>
  <si>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</si>
  <si>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</si>
  <si>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</si>
  <si>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</si>
  <si>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</si>
  <si>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</si>
  <si>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</si>
  <si>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</si>
  <si>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</si>
  <si>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</si>
  <si>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</si>
  <si>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</si>
  <si>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</si>
  <si>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</si>
  <si>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</si>
  <si>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</si>
  <si>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</si>
  <si>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</si>
  <si>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</si>
  <si>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</si>
  <si>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</si>
  <si>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</si>
  <si>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</si>
  <si>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</si>
  <si>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</si>
  <si>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</si>
  <si>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</si>
  <si>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</si>
  <si>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</si>
  <si>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</si>
  <si>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</si>
  <si>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</si>
  <si>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</si>
  <si>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</si>
  <si>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</si>
  <si>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</si>
  <si>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</si>
  <si>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</si>
  <si>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</si>
  <si>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</si>
  <si>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</si>
  <si>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</si>
  <si>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</si>
  <si>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</si>
  <si>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</si>
  <si>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</si>
  <si>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</si>
  <si>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</si>
  <si>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</si>
  <si>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</si>
  <si>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</si>
  <si>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</si>
  <si>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</si>
  <si>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</si>
  <si>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</si>
  <si>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</si>
  <si>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</si>
  <si>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</si>
  <si>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</si>
  <si>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</si>
  <si>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</si>
  <si>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</si>
  <si>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</si>
  <si>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</si>
  <si>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</si>
  <si>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</si>
  <si>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</si>
  <si>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</si>
  <si>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</si>
  <si>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</si>
  <si>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</si>
  <si>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</si>
  <si>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</si>
  <si>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</si>
  <si>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</si>
  <si>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</si>
  <si>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</si>
  <si>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</si>
  <si>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</si>
  <si>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</si>
  <si>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</si>
  <si>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</si>
  <si>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</si>
  <si>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</si>
  <si>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</si>
  <si>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</si>
  <si>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</si>
  <si>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</si>
  <si>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</si>
  <si>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</si>
  <si>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</si>
  <si>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</si>
  <si>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</si>
  <si>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</si>
  <si>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</si>
  <si>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</si>
  <si>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</si>
  <si>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</si>
  <si>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</si>
  <si>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</si>
  <si>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</si>
  <si>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</si>
  <si>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</si>
  <si>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</si>
  <si>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</si>
  <si>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</si>
  <si>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</si>
  <si>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</si>
  <si>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</si>
  <si>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</si>
  <si>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</si>
  <si>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</si>
  <si>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</si>
  <si>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</si>
  <si>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</si>
  <si>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</si>
  <si>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</si>
  <si>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</si>
  <si>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</si>
  <si>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</si>
  <si>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</si>
  <si>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</si>
  <si>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</si>
  <si>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京都府井手町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</si>
  <si>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</si>
  <si>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</si>
  <si>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</si>
  <si>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</si>
  <si>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</si>
  <si>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</si>
  <si>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</si>
  <si>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</si>
  <si>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</si>
  <si>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</si>
  <si>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</si>
  <si>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</si>
  <si>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</si>
  <si>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</si>
  <si>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</si>
  <si>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</si>
  <si>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</si>
  <si>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</si>
  <si>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</si>
  <si>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</si>
  <si>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</si>
  <si>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</si>
  <si>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</si>
  <si>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</si>
  <si>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</si>
  <si>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</si>
  <si>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</si>
  <si>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</si>
  <si>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</si>
  <si>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</si>
  <si>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</si>
  <si>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</si>
  <si>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</si>
  <si>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井手町国民健康保険特別会計</t>
    <phoneticPr fontId="5"/>
  </si>
  <si>
    <t>井手町介護保険特別会計</t>
    <phoneticPr fontId="5"/>
  </si>
  <si>
    <t>井手町後期高齢者医療特別会計</t>
    <phoneticPr fontId="5"/>
  </si>
  <si>
    <t>井手町水道事業会計</t>
    <phoneticPr fontId="5"/>
  </si>
  <si>
    <t>法適用企業</t>
    <phoneticPr fontId="5"/>
  </si>
  <si>
    <t>井手町下水道事業会計</t>
    <phoneticPr fontId="5"/>
  </si>
  <si>
    <t>井手町多賀地区簡易水道事業特別会計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</si>
  <si>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</si>
  <si>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</si>
  <si>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</si>
  <si>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</si>
  <si>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</si>
  <si>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</si>
  <si>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</si>
  <si>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</si>
  <si>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</si>
  <si>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</si>
  <si>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</si>
  <si>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</si>
  <si>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</si>
  <si>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</si>
  <si>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</si>
  <si>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</si>
  <si>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</si>
  <si>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</si>
  <si>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</si>
  <si>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</si>
  <si>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</si>
  <si>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</si>
  <si>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</si>
  <si>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</si>
  <si>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</si>
  <si>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</si>
  <si>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</si>
  <si>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</si>
  <si>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</si>
  <si>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</si>
  <si>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</si>
  <si>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</si>
  <si>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</si>
  <si>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</si>
  <si>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</si>
  <si>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</si>
  <si>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</si>
  <si>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</si>
  <si>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</si>
  <si>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</si>
  <si>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</si>
  <si>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</si>
  <si>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</si>
  <si>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</si>
  <si>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</si>
  <si>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</si>
  <si>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</si>
  <si>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</si>
  <si>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</si>
  <si>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</si>
  <si>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</si>
  <si>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</si>
  <si>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井手町公共下水道事業特別会計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</si>
  <si>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</si>
  <si>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</si>
  <si>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</si>
  <si>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</si>
  <si>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</si>
  <si>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</si>
  <si>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</si>
  <si>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</si>
  <si>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</si>
  <si>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</si>
  <si>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</si>
  <si>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</si>
  <si>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</si>
  <si>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</si>
  <si>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</si>
  <si>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</si>
  <si>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</si>
  <si>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</si>
  <si>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</si>
  <si>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</si>
  <si>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</si>
  <si>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</si>
  <si>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</si>
  <si>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</si>
  <si>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</si>
  <si>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</si>
  <si>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</si>
  <si>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</si>
  <si>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</si>
  <si>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</si>
  <si>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</si>
  <si>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</si>
  <si>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</si>
  <si>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</si>
  <si>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</si>
  <si>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</si>
  <si>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</si>
  <si>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</si>
  <si>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</si>
  <si>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</si>
  <si>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</si>
  <si>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</si>
  <si>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</si>
  <si>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</si>
  <si>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</si>
  <si>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</si>
  <si>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</si>
  <si>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</si>
  <si>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</si>
  <si>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</si>
  <si>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</si>
  <si>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</si>
  <si>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</si>
  <si>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</si>
  <si>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</si>
  <si>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</si>
  <si>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</si>
  <si>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</si>
  <si>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</si>
  <si>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</si>
  <si>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</si>
  <si>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</si>
  <si>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</si>
  <si>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</si>
  <si>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</si>
  <si>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</si>
  <si>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</si>
  <si>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</si>
  <si>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</si>
  <si>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</si>
  <si>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</si>
  <si>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</si>
  <si>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</si>
  <si>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</si>
  <si>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</si>
  <si>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</si>
  <si>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</si>
  <si>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</si>
  <si>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</si>
  <si>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</si>
  <si>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</si>
  <si>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</si>
  <si>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</si>
  <si>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</si>
  <si>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井手町水道事業会計</t>
  </si>
  <si>
    <t>一般会計</t>
  </si>
  <si>
    <t>井手町下水道事業会計</t>
  </si>
  <si>
    <t>井手町国民健康保険特別会計</t>
  </si>
  <si>
    <t>井手町介護保険特別会計</t>
  </si>
  <si>
    <t>井手町多賀地区簡易水道事業特別会計</t>
  </si>
  <si>
    <t>井手町後期高齢者医療特別会計</t>
  </si>
  <si>
    <t>その他会計（赤字）</t>
  </si>
  <si>
    <t>その他会計（黒字）</t>
  </si>
  <si>
    <t>R02</t>
    <phoneticPr fontId="5"/>
  </si>
  <si>
    <t>R03</t>
    <phoneticPr fontId="5"/>
  </si>
  <si>
    <t>R04</t>
    <phoneticPr fontId="5"/>
  </si>
  <si>
    <t>R05</t>
    <phoneticPr fontId="5"/>
  </si>
  <si>
    <t>R06</t>
    <phoneticPr fontId="5"/>
  </si>
  <si>
    <t>6,254</t>
  </si>
  <si>
    <t>5,825</t>
  </si>
  <si>
    <t>429</t>
  </si>
  <si>
    <t>883</t>
  </si>
  <si>
    <t>838</t>
  </si>
  <si>
    <t>45</t>
  </si>
  <si>
    <t>1,006</t>
  </si>
  <si>
    <t>974</t>
  </si>
  <si>
    <t>31</t>
  </si>
  <si>
    <t>158</t>
  </si>
  <si>
    <t>154</t>
  </si>
  <si>
    <t>4</t>
  </si>
  <si>
    <t>143</t>
  </si>
  <si>
    <t>1,609</t>
  </si>
  <si>
    <t>1,086</t>
  </si>
  <si>
    <t>-</t>
    <phoneticPr fontId="2"/>
  </si>
  <si>
    <t>京都府市町村議会議員公務災害補償等組合</t>
  </si>
  <si>
    <t>城南衛生管理組合</t>
  </si>
  <si>
    <t>京都府市町村職員退職手当組合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</si>
  <si>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</si>
  <si>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</si>
  <si>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</si>
  <si>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</si>
  <si>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</si>
  <si>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京都地方税機構</t>
  </si>
  <si>
    <t>3</t>
  </si>
  <si>
    <t>1</t>
  </si>
  <si>
    <t>2</t>
  </si>
  <si>
    <t>5,374</t>
  </si>
  <si>
    <t>5,285</t>
  </si>
  <si>
    <t>90</t>
  </si>
  <si>
    <t>74</t>
  </si>
  <si>
    <t>118</t>
  </si>
  <si>
    <t>6,720</t>
  </si>
  <si>
    <t>4,064</t>
  </si>
  <si>
    <t>3,765</t>
  </si>
  <si>
    <t>299</t>
  </si>
  <si>
    <t>98</t>
  </si>
  <si>
    <t>96</t>
  </si>
  <si>
    <t>58</t>
  </si>
  <si>
    <t>55</t>
  </si>
  <si>
    <t>51</t>
  </si>
  <si>
    <t>775</t>
  </si>
  <si>
    <t>103</t>
  </si>
  <si>
    <t>672</t>
  </si>
  <si>
    <t>50</t>
  </si>
  <si>
    <t>1,731</t>
  </si>
  <si>
    <t>1,681</t>
  </si>
  <si>
    <t>516</t>
  </si>
  <si>
    <t>431,888</t>
  </si>
  <si>
    <t>423,822</t>
  </si>
  <si>
    <t>8,066</t>
  </si>
  <si>
    <t>87</t>
  </si>
  <si>
    <t>2,645</t>
  </si>
  <si>
    <t>2,643</t>
  </si>
  <si>
    <t>9,170</t>
  </si>
  <si>
    <t/>
  </si>
  <si>
    <t>都市開発基金</t>
    <rPh sb="0" eb="6">
      <t>トシカイハツキキン</t>
    </rPh>
    <phoneticPr fontId="5"/>
  </si>
  <si>
    <t>教育施設整備基金</t>
    <rPh sb="0" eb="8">
      <t>キョウイクシセツセイビキキン</t>
    </rPh>
    <phoneticPr fontId="5"/>
  </si>
  <si>
    <t>庁舎等整備基金</t>
    <rPh sb="0" eb="7">
      <t>チョウシャトウセイビキキン</t>
    </rPh>
    <phoneticPr fontId="5"/>
  </si>
  <si>
    <t>社会福祉基金</t>
    <rPh sb="0" eb="6">
      <t>シャカイフクシキキン</t>
    </rPh>
    <phoneticPr fontId="5"/>
  </si>
  <si>
    <t>消防防災施設等整備基金</t>
    <rPh sb="0" eb="2">
      <t>ショウボウ</t>
    </rPh>
    <rPh sb="2" eb="4">
      <t>ボウサイ</t>
    </rPh>
    <rPh sb="4" eb="6">
      <t>シセツ</t>
    </rPh>
    <rPh sb="6" eb="7">
      <t>トウ</t>
    </rPh>
    <rPh sb="7" eb="9">
      <t>セイビ</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</si>
</sst>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138402</c:v>
                </c:pt>
                <c:pt idx="2">
                  <c:v>146367</c:v>
                </c:pt>
                <c:pt idx="3">
                  <c:v>165181</c:v>
                </c:pt>
                <c:pt idx="4">
                  <c:v>166234</c:v>
                </c:pt>
              </c:numCache>
            </c:numRef>
          </c:val>
          <c:smooth val="0"/>
          <c:extLst>
            <c:ext xmlns:c16="http://schemas.microsoft.com/office/drawing/2014/chart" uri="{C3380CC4-5D6E-409C-BE32-E72D297353CC}">
              <c16:uniqueId val="{00000000-EC00-4F5E-BE57-93383B2E82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76282</c:v>
                </c:pt>
                <c:pt idx="1">
                  <c:v>178205</c:v>
                </c:pt>
                <c:pt idx="2">
                  <c:v>452011</c:v>
                </c:pt>
                <c:pt idx="3">
                  <c:v>384085</c:v>
                </c:pt>
                <c:pt idx="4">
                  <c:v>132042</c:v>
                </c:pt>
              </c:numCache>
            </c:numRef>
          </c:val>
          <c:smooth val="0"/>
          <c:extLst>
            <c:ext xmlns:c16="http://schemas.microsoft.com/office/drawing/2014/chart" uri="{C3380CC4-5D6E-409C-BE32-E72D297353CC}">
              <c16:uniqueId val="{00000001-EC00-4F5E-BE57-93383B2E82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14.34</c:v>
                </c:pt>
                <c:pt idx="1">
                  <c:v>13.39</c:v>
                </c:pt>
                <c:pt idx="2">
                  <c:v>14.05</c:v>
                </c:pt>
                <c:pt idx="3">
                  <c:v>15.2</c:v>
                </c:pt>
                <c:pt idx="4">
                  <c:v>12.67</c:v>
                </c:pt>
              </c:numCache>
            </c:numRef>
          </c:val>
          <c:extLst>
            <c:ext xmlns:c16="http://schemas.microsoft.com/office/drawing/2014/chart" uri="{C3380CC4-5D6E-409C-BE32-E72D297353CC}">
              <c16:uniqueId val="{00000000-094D-484C-AB23-FEA3F225E5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93.31</c:v>
                </c:pt>
                <c:pt idx="1">
                  <c:v>86.23</c:v>
                </c:pt>
                <c:pt idx="2">
                  <c:v>87.2</c:v>
                </c:pt>
                <c:pt idx="3">
                  <c:v>85.49</c:v>
                </c:pt>
                <c:pt idx="4">
                  <c:v>84.02</c:v>
                </c:pt>
              </c:numCache>
            </c:numRef>
          </c:val>
          <c:extLst>
            <c:ext xmlns:c16="http://schemas.microsoft.com/office/drawing/2014/chart" uri="{C3380CC4-5D6E-409C-BE32-E72D297353CC}">
              <c16:uniqueId val="{00000001-094D-484C-AB23-FEA3F225E56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0.77</c:v>
                </c:pt>
                <c:pt idx="1">
                  <c:v>24.38</c:v>
                </c:pt>
                <c:pt idx="2">
                  <c:v>0.8</c:v>
                </c:pt>
                <c:pt idx="3">
                  <c:v>21.33</c:v>
                </c:pt>
                <c:pt idx="4">
                  <c:v>16.07</c:v>
                </c:pt>
              </c:numCache>
            </c:numRef>
          </c:val>
          <c:smooth val="0"/>
          <c:extLst>
            <c:ext xmlns:c16="http://schemas.microsoft.com/office/drawing/2014/chart" uri="{C3380CC4-5D6E-409C-BE32-E72D297353CC}">
              <c16:uniqueId val="{00000002-094D-484C-AB23-FEA3F225E56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0.47</c:v>
                </c:pt>
                <c:pt idx="2">
                  <c:v>#N/A</c:v>
                </c:pt>
                <c:pt idx="3">
                  <c:v>0.48</c:v>
                </c:pt>
                <c:pt idx="4">
                  <c:v>#N/A</c:v>
                </c:pt>
                <c:pt idx="5">
                  <c:v>0.54</c:v>
                </c:pt>
                <c:pt idx="6">
                  <c:v>#N/A</c:v>
                </c:pt>
                <c:pt idx="7">
                  <c:v>2.8</c:v>
                </c:pt>
                <c:pt idx="8">
                  <c:v>0</c:v>
                </c:pt>
                <c:pt idx="9">
                  <c:v>0</c:v>
                </c:pt>
              </c:numCache>
            </c:numRef>
          </c:val>
          <c:extLst>
            <c:ext xmlns:c16="http://schemas.microsoft.com/office/drawing/2014/chart" uri="{C3380CC4-5D6E-409C-BE32-E72D297353CC}">
              <c16:uniqueId val="{00000000-5A92-44A1-9F07-84DDA9BA3E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92-44A1-9F07-84DDA9BA3E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A92-44A1-9F07-84DDA9BA3EE4}"/>
            </c:ext>
          </c:extLst>
        </c:ser>
        <c:ser>
          <c:idx val="3"/>
          <c:order val="3"/>
          <c:tx>
            <c:strRef>
              <c:f>データシート!$A$30</c:f>
              <c:strCache>
                <c:ptCount val="1"/>
                <c:pt idx="0">
                  <c:v>井手町後期高齢者医療特別会計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0.11</c:v>
                </c:pt>
                <c:pt idx="4">
                  <c:v>#N/A</c:v>
                </c:pt>
                <c:pt idx="5">
                  <c:v>0.14000000000000001</c:v>
                </c:pt>
                <c:pt idx="6">
                  <c:v>#N/A</c:v>
                </c:pt>
                <c:pt idx="7">
                  <c:v>0.13</c:v>
                </c:pt>
                <c:pt idx="8">
                  <c:v>#N/A</c:v>
                </c:pt>
                <c:pt idx="9">
                  <c:v>0.12</c:v>
                </c:pt>
              </c:numCache>
            </c:numRef>
          </c:val>
          <c:extLst>
            <c:ext xmlns:c16="http://schemas.microsoft.com/office/drawing/2014/chart" uri="{C3380CC4-5D6E-409C-BE32-E72D297353CC}">
              <c16:uniqueId val="{00000003-5A92-44A1-9F07-84DDA9BA3EE4}"/>
            </c:ext>
          </c:extLst>
        </c:ser>
        <c:ser>
          <c:idx val="4"/>
          <c:order val="4"/>
          <c:tx>
            <c:strRef>
              <c:f>データシート!$A$31</c:f>
              <c:strCache>
                <c:ptCount val="1"/>
                <c:pt idx="0">
                  <c:v>井手町多賀地区簡易水道事業特別会計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c:v>
                </c:pt>
                <c:pt idx="2">
                  <c:v>#N/A</c:v>
                </c:pt>
                <c:pt idx="3">
                  <c:v>0.12</c:v>
                </c:pt>
                <c:pt idx="4">
                  <c:v>#N/A</c:v>
                </c:pt>
                <c:pt idx="5">
                  <c:v>0.47</c:v>
                </c:pt>
                <c:pt idx="6">
                  <c:v>#N/A</c:v>
                </c:pt>
                <c:pt idx="7">
                  <c:v>0.63</c:v>
                </c:pt>
                <c:pt idx="8">
                  <c:v>#N/A</c:v>
                </c:pt>
                <c:pt idx="9">
                  <c:v>1.0900000000000001</c:v>
                </c:pt>
              </c:numCache>
            </c:numRef>
          </c:val>
          <c:extLst>
            <c:ext xmlns:c16="http://schemas.microsoft.com/office/drawing/2014/chart" uri="{C3380CC4-5D6E-409C-BE32-E72D297353CC}">
              <c16:uniqueId val="{00000004-5A92-44A1-9F07-84DDA9BA3EE4}"/>
            </c:ext>
          </c:extLst>
        </c:ser>
        <c:ser>
          <c:idx val="5"/>
          <c:order val="5"/>
          <c:tx>
            <c:strRef>
              <c:f>データシート!$A$32</c:f>
              <c:strCache>
                <c:ptCount val="1"/>
                <c:pt idx="0">
                  <c:v>井手町介護保険特別会計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2.31</c:v>
                </c:pt>
                <c:pt idx="2">
                  <c:v>#N/A</c:v>
                </c:pt>
                <c:pt idx="3">
                  <c:v>2.39</c:v>
                </c:pt>
                <c:pt idx="4">
                  <c:v>#N/A</c:v>
                </c:pt>
                <c:pt idx="5">
                  <c:v>2.21</c:v>
                </c:pt>
                <c:pt idx="6">
                  <c:v>#N/A</c:v>
                </c:pt>
                <c:pt idx="7">
                  <c:v>1.18</c:v>
                </c:pt>
                <c:pt idx="8">
                  <c:v>#N/A</c:v>
                </c:pt>
                <c:pt idx="9">
                  <c:v>1.0900000000000001</c:v>
                </c:pt>
              </c:numCache>
            </c:numRef>
          </c:val>
          <c:extLst>
            <c:ext xmlns:c16="http://schemas.microsoft.com/office/drawing/2014/chart" uri="{C3380CC4-5D6E-409C-BE32-E72D297353CC}">
              <c16:uniqueId val="{00000005-5A92-44A1-9F07-84DDA9BA3EE4}"/>
            </c:ext>
          </c:extLst>
        </c:ser>
        <c:ser>
          <c:idx val="6"/>
          <c:order val="6"/>
          <c:tx>
            <c:strRef>
              <c:f>データシート!$A$33</c:f>
              <c:strCache>
                <c:ptCount val="1"/>
                <c:pt idx="0">
                  <c:v>井手町国民健康保険特別会計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1.45</c:v>
                </c:pt>
                <c:pt idx="2">
                  <c:v>#N/A</c:v>
                </c:pt>
                <c:pt idx="3">
                  <c:v>1.58</c:v>
                </c:pt>
                <c:pt idx="4">
                  <c:v>#N/A</c:v>
                </c:pt>
                <c:pt idx="5">
                  <c:v>2.2400000000000002</c:v>
                </c:pt>
                <c:pt idx="6">
                  <c:v>#N/A</c:v>
                </c:pt>
                <c:pt idx="7">
                  <c:v>2.06</c:v>
                </c:pt>
                <c:pt idx="8">
                  <c:v>#N/A</c:v>
                </c:pt>
                <c:pt idx="9">
                  <c:v>1.56</c:v>
                </c:pt>
              </c:numCache>
            </c:numRef>
          </c:val>
          <c:extLst>
            <c:ext xmlns:c16="http://schemas.microsoft.com/office/drawing/2014/chart" uri="{C3380CC4-5D6E-409C-BE32-E72D297353CC}">
              <c16:uniqueId val="{00000006-5A92-44A1-9F07-84DDA9BA3EE4}"/>
            </c:ext>
          </c:extLst>
        </c:ser>
        <c:ser>
          <c:idx val="7"/>
          <c:order val="7"/>
          <c:tx>
            <c:strRef>
              <c:f>データシート!$A$34</c:f>
              <c:strCache>
                <c:ptCount val="1"/>
                <c:pt idx="0">
                  <c:v>井手町下水道事業会計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2.33</c:v>
                </c:pt>
              </c:numCache>
            </c:numRef>
          </c:val>
          <c:extLst>
            <c:ext xmlns:c16="http://schemas.microsoft.com/office/drawing/2014/chart" uri="{C3380CC4-5D6E-409C-BE32-E72D297353CC}">
              <c16:uniqueId val="{00000007-5A92-44A1-9F07-84DDA9BA3EE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14.33</c:v>
                </c:pt>
                <c:pt idx="2">
                  <c:v>#N/A</c:v>
                </c:pt>
                <c:pt idx="3">
                  <c:v>13.39</c:v>
                </c:pt>
                <c:pt idx="4">
                  <c:v>#N/A</c:v>
                </c:pt>
                <c:pt idx="5">
                  <c:v>14.04</c:v>
                </c:pt>
                <c:pt idx="6">
                  <c:v>#N/A</c:v>
                </c:pt>
                <c:pt idx="7">
                  <c:v>11.03</c:v>
                </c:pt>
                <c:pt idx="8">
                  <c:v>#N/A</c:v>
                </c:pt>
                <c:pt idx="9">
                  <c:v>12.67</c:v>
                </c:pt>
              </c:numCache>
            </c:numRef>
          </c:val>
          <c:extLst>
            <c:ext xmlns:c16="http://schemas.microsoft.com/office/drawing/2014/chart" uri="{C3380CC4-5D6E-409C-BE32-E72D297353CC}">
              <c16:uniqueId val="{00000008-5A92-44A1-9F07-84DDA9BA3EE4}"/>
            </c:ext>
          </c:extLst>
        </c:ser>
        <c:ser>
          <c:idx val="9"/>
          <c:order val="9"/>
          <c:tx>
            <c:strRef>
              <c:f>データシート!$A$36</c:f>
              <c:strCache>
                <c:ptCount val="1"/>
                <c:pt idx="0">
                  <c:v>井手町水道事業会計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10.74</c:v>
                </c:pt>
                <c:pt idx="2">
                  <c:v>#N/A</c:v>
                </c:pt>
                <c:pt idx="3">
                  <c:v>11.36</c:v>
                </c:pt>
                <c:pt idx="4">
                  <c:v>#N/A</c:v>
                </c:pt>
                <c:pt idx="5">
                  <c:v>13.23</c:v>
                </c:pt>
                <c:pt idx="6">
                  <c:v>#N/A</c:v>
                </c:pt>
                <c:pt idx="7">
                  <c:v>14.59</c:v>
                </c:pt>
                <c:pt idx="8">
                  <c:v>#N/A</c:v>
                </c:pt>
                <c:pt idx="9">
                  <c:v>15.53</c:v>
                </c:pt>
              </c:numCache>
            </c:numRef>
          </c:val>
          <c:extLst>
            <c:ext xmlns:c16="http://schemas.microsoft.com/office/drawing/2014/chart" uri="{C3380CC4-5D6E-409C-BE32-E72D297353CC}">
              <c16:uniqueId val="{00000009-5A92-44A1-9F07-84DDA9BA3E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410</c:v>
                </c:pt>
                <c:pt idx="5">
                  <c:v>402</c:v>
                </c:pt>
                <c:pt idx="8">
                  <c:v>407</c:v>
                </c:pt>
                <c:pt idx="11">
                  <c:v>402</c:v>
                </c:pt>
                <c:pt idx="14">
                  <c:v>379</c:v>
                </c:pt>
              </c:numCache>
            </c:numRef>
          </c:val>
          <c:extLst>
            <c:ext xmlns:c16="http://schemas.microsoft.com/office/drawing/2014/chart" uri="{C3380CC4-5D6E-409C-BE32-E72D297353CC}">
              <c16:uniqueId val="{00000000-5E13-4BC2-863B-18DD65BE8D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13-4BC2-863B-18DD65BE8D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13-4BC2-863B-18DD65BE8D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16</c:v>
                </c:pt>
                <c:pt idx="6">
                  <c:v>16</c:v>
                </c:pt>
                <c:pt idx="9">
                  <c:v>16</c:v>
                </c:pt>
                <c:pt idx="12">
                  <c:v>16</c:v>
                </c:pt>
              </c:numCache>
            </c:numRef>
          </c:val>
          <c:extLst>
            <c:ext xmlns:c16="http://schemas.microsoft.com/office/drawing/2014/chart" uri="{C3380CC4-5D6E-409C-BE32-E72D297353CC}">
              <c16:uniqueId val="{00000003-5E13-4BC2-863B-18DD65BE8D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141</c:v>
                </c:pt>
                <c:pt idx="3">
                  <c:v>137</c:v>
                </c:pt>
                <c:pt idx="6">
                  <c:v>155</c:v>
                </c:pt>
                <c:pt idx="9">
                  <c:v>124</c:v>
                </c:pt>
                <c:pt idx="12">
                  <c:v>146</c:v>
                </c:pt>
              </c:numCache>
            </c:numRef>
          </c:val>
          <c:extLst>
            <c:ext xmlns:c16="http://schemas.microsoft.com/office/drawing/2014/chart" uri="{C3380CC4-5D6E-409C-BE32-E72D297353CC}">
              <c16:uniqueId val="{00000004-5E13-4BC2-863B-18DD65BE8D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13-4BC2-863B-18DD65BE8D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13-4BC2-863B-18DD65BE8D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213</c:v>
                </c:pt>
                <c:pt idx="3">
                  <c:v>246</c:v>
                </c:pt>
                <c:pt idx="6">
                  <c:v>222</c:v>
                </c:pt>
                <c:pt idx="9">
                  <c:v>237</c:v>
                </c:pt>
                <c:pt idx="12">
                  <c:v>280</c:v>
                </c:pt>
              </c:numCache>
            </c:numRef>
          </c:val>
          <c:extLst>
            <c:ext xmlns:c16="http://schemas.microsoft.com/office/drawing/2014/chart" uri="{C3380CC4-5D6E-409C-BE32-E72D297353CC}">
              <c16:uniqueId val="{00000007-5E13-4BC2-863B-18DD65BE8D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c:v>
                </c:pt>
                <c:pt idx="2">
                  <c:v>#N/A</c:v>
                </c:pt>
                <c:pt idx="3">
                  <c:v>#N/A</c:v>
                </c:pt>
                <c:pt idx="4">
                  <c:v>-3</c:v>
                </c:pt>
                <c:pt idx="5">
                  <c:v>#N/A</c:v>
                </c:pt>
                <c:pt idx="6">
                  <c:v>#N/A</c:v>
                </c:pt>
                <c:pt idx="7">
                  <c:v>-14</c:v>
                </c:pt>
                <c:pt idx="8">
                  <c:v>#N/A</c:v>
                </c:pt>
                <c:pt idx="9">
                  <c:v>#N/A</c:v>
                </c:pt>
                <c:pt idx="10">
                  <c:v>-25</c:v>
                </c:pt>
                <c:pt idx="11">
                  <c:v>#N/A</c:v>
                </c:pt>
                <c:pt idx="12">
                  <c:v>#N/A</c:v>
                </c:pt>
                <c:pt idx="13">
                  <c:v>63</c:v>
                </c:pt>
                <c:pt idx="14">
                  <c:v>#N/A</c:v>
                </c:pt>
              </c:numCache>
            </c:numRef>
          </c:val>
          <c:smooth val="0"/>
          <c:extLst>
            <c:ext xmlns:c16="http://schemas.microsoft.com/office/drawing/2014/chart" uri="{C3380CC4-5D6E-409C-BE32-E72D297353CC}">
              <c16:uniqueId val="{00000008-5E13-4BC2-863B-18DD65BE8D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3669</c:v>
                </c:pt>
                <c:pt idx="5">
                  <c:v>3707</c:v>
                </c:pt>
                <c:pt idx="8">
                  <c:v>4914</c:v>
                </c:pt>
                <c:pt idx="11">
                  <c:v>4904</c:v>
                </c:pt>
                <c:pt idx="14">
                  <c:v>4896</c:v>
                </c:pt>
              </c:numCache>
            </c:numRef>
          </c:val>
          <c:extLst>
            <c:ext xmlns:c16="http://schemas.microsoft.com/office/drawing/2014/chart" uri="{C3380CC4-5D6E-409C-BE32-E72D297353CC}">
              <c16:uniqueId val="{00000000-F450-45E9-AA70-3D2C3BE7FD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474</c:v>
                </c:pt>
                <c:pt idx="5">
                  <c:v>461</c:v>
                </c:pt>
                <c:pt idx="8">
                  <c:v>456</c:v>
                </c:pt>
                <c:pt idx="11">
                  <c:v>453</c:v>
                </c:pt>
                <c:pt idx="14">
                  <c:v>436</c:v>
                </c:pt>
              </c:numCache>
            </c:numRef>
          </c:val>
          <c:extLst>
            <c:ext xmlns:c16="http://schemas.microsoft.com/office/drawing/2014/chart" uri="{C3380CC4-5D6E-409C-BE32-E72D297353CC}">
              <c16:uniqueId val="{00000001-F450-45E9-AA70-3D2C3BE7FD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7525</c:v>
                </c:pt>
                <c:pt idx="5">
                  <c:v>7298</c:v>
                </c:pt>
                <c:pt idx="8">
                  <c:v>7341</c:v>
                </c:pt>
                <c:pt idx="11">
                  <c:v>7212</c:v>
                </c:pt>
                <c:pt idx="14">
                  <c:v>7441</c:v>
                </c:pt>
              </c:numCache>
            </c:numRef>
          </c:val>
          <c:extLst>
            <c:ext xmlns:c16="http://schemas.microsoft.com/office/drawing/2014/chart" uri="{C3380CC4-5D6E-409C-BE32-E72D297353CC}">
              <c16:uniqueId val="{00000002-F450-45E9-AA70-3D2C3BE7FD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50-45E9-AA70-3D2C3BE7FD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50-45E9-AA70-3D2C3BE7FD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50-45E9-AA70-3D2C3BE7FD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562</c:v>
                </c:pt>
                <c:pt idx="3">
                  <c:v>519</c:v>
                </c:pt>
                <c:pt idx="6">
                  <c:v>526</c:v>
                </c:pt>
                <c:pt idx="9">
                  <c:v>474</c:v>
                </c:pt>
                <c:pt idx="12">
                  <c:v>482</c:v>
                </c:pt>
              </c:numCache>
            </c:numRef>
          </c:val>
          <c:extLst>
            <c:ext xmlns:c16="http://schemas.microsoft.com/office/drawing/2014/chart" uri="{C3380CC4-5D6E-409C-BE32-E72D297353CC}">
              <c16:uniqueId val="{00000006-F450-45E9-AA70-3D2C3BE7FD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174</c:v>
                </c:pt>
                <c:pt idx="3">
                  <c:v>162</c:v>
                </c:pt>
                <c:pt idx="6">
                  <c:v>161</c:v>
                </c:pt>
                <c:pt idx="9">
                  <c:v>167</c:v>
                </c:pt>
                <c:pt idx="12">
                  <c:v>160</c:v>
                </c:pt>
              </c:numCache>
            </c:numRef>
          </c:val>
          <c:extLst>
            <c:ext xmlns:c16="http://schemas.microsoft.com/office/drawing/2014/chart" uri="{C3380CC4-5D6E-409C-BE32-E72D297353CC}">
              <c16:uniqueId val="{00000007-F450-45E9-AA70-3D2C3BE7FD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1323</c:v>
                </c:pt>
                <c:pt idx="3">
                  <c:v>1215</c:v>
                </c:pt>
                <c:pt idx="6">
                  <c:v>1124</c:v>
                </c:pt>
                <c:pt idx="9">
                  <c:v>1081</c:v>
                </c:pt>
                <c:pt idx="12">
                  <c:v>1103</c:v>
                </c:pt>
              </c:numCache>
            </c:numRef>
          </c:val>
          <c:extLst>
            <c:ext xmlns:c16="http://schemas.microsoft.com/office/drawing/2014/chart" uri="{C3380CC4-5D6E-409C-BE32-E72D297353CC}">
              <c16:uniqueId val="{00000008-F450-45E9-AA70-3D2C3BE7FD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450-45E9-AA70-3D2C3BE7FD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3032</c:v>
                </c:pt>
                <c:pt idx="3">
                  <c:v>2597</c:v>
                </c:pt>
                <c:pt idx="6">
                  <c:v>3866</c:v>
                </c:pt>
                <c:pt idx="9">
                  <c:v>5020</c:v>
                </c:pt>
                <c:pt idx="12">
                  <c:v>4642</c:v>
                </c:pt>
              </c:numCache>
            </c:numRef>
          </c:val>
          <c:extLst>
            <c:ext xmlns:c16="http://schemas.microsoft.com/office/drawing/2014/chart" uri="{C3380CC4-5D6E-409C-BE32-E72D297353CC}">
              <c16:uniqueId val="{0000000A-F450-45E9-AA70-3D2C3BE7FD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450-45E9-AA70-3D2C3BE7FD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2383</c:v>
                </c:pt>
                <c:pt idx="1">
                  <c:v>2392</c:v>
                </c:pt>
                <c:pt idx="2">
                  <c:v>2400</c:v>
                </c:pt>
              </c:numCache>
            </c:numRef>
          </c:val>
          <c:extLst>
            <c:ext xmlns:c16="http://schemas.microsoft.com/office/drawing/2014/chart" uri="{C3380CC4-5D6E-409C-BE32-E72D297353CC}">
              <c16:uniqueId val="{00000000-CB12-45E7-8120-EF7649944A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1665</c:v>
                </c:pt>
                <c:pt idx="1">
                  <c:v>1827</c:v>
                </c:pt>
                <c:pt idx="2">
                  <c:v>1917</c:v>
                </c:pt>
              </c:numCache>
            </c:numRef>
          </c:val>
          <c:extLst>
            <c:ext xmlns:c16="http://schemas.microsoft.com/office/drawing/2014/chart" uri="{C3380CC4-5D6E-409C-BE32-E72D297353CC}">
              <c16:uniqueId val="{00000001-CB12-45E7-8120-EF7649944A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3229</c:v>
                </c:pt>
                <c:pt idx="1">
                  <c:v>2880</c:v>
                </c:pt>
                <c:pt idx="2">
                  <c:v>2982</c:v>
                </c:pt>
              </c:numCache>
            </c:numRef>
          </c:val>
          <c:extLst>
            <c:ext xmlns:c16="http://schemas.microsoft.com/office/drawing/2014/chart" uri="{C3380CC4-5D6E-409C-BE32-E72D297353CC}">
              <c16:uniqueId val="{00000002-CB12-45E7-8120-EF7649944A0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算入公債費については、近年の税収の増加等により臨時財政対策債発行可能額が減少傾向であることから、前年度に比べると減少しているが、交付税措置のある有利な起債のみを活用するという従来の方針により、元利償還金を上回る水準となっている。</a:t>
          </a:r>
        </a:p>
        <a:p>
          <a:r>
            <a:rPr kumimoji="1" lang="ja-JP" altLang="en-US" sz="1400">
              <a:latin typeface="ＭＳ ゴシック" pitchFamily="49" charset="-128"/>
              <a:ea typeface="ＭＳ ゴシック" pitchFamily="49" charset="-128"/>
            </a:rPr>
            <a:t>ただ、元利償還金については、今後、令和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年度にかけて実施した庁舎及び山吹ふれあいセンターの建替えに際し借り入れた地方債の元金償還が始まると元利償還金が大幅に増加することから、引き続き、繰上償還等による公債費抑制に努めていく。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一般会計等に係る地方債の現在高については、庁舎建設事業等に関する地方債の借入により、令和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年度に大きく増加したが、令和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年度に行った繰上償還により、若干の減となった。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また、交付税措置のある地方債の活用などの取組の成果もあり、基準財政需要額算入見込額が高い水準にあることから、将来負担比率の分子は低い水準を維持できている。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京都府井手町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地方債の繰上償還の財源とするため、減債基金から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百万円の取崩しを行った。一方で、各基金の運用により生じた利子等を積み立てるとともに、年度末において、将来の財政需要を見据え、減債基金に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・都市開発基金：井手町における都市開発事業の円滑かつ効率的な執行を図るもの。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・教育施設整備基金：教育施設整備の円滑かつ効率的な執行を図るもの。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・庁舎等整備基金：新庁舎等の整備事業の円滑かつ効率的な執行を図るもの。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・社会福祉基金：社会福祉資金の交付に関する事務を円滑かつ効率的な執行を図るもの。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・消防防災施設等整備基金：消防防災施設等の整備充実を図るもの。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・教育施設整備基金：将来的な財政需要に備え、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・その他：運用利子等の積み立てを行った。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繰上償還の財源とするために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百万円の取崩しを行ったものの、運用により生じた利子等を積み立てるとともに、年度末においては、将来の公債費の増加に備え、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6,679
18.04
6,254,244
5,824,762
361,861
2,856,017
4,641,916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人口減少や長引く景気低迷のため町内の主要産業である土木・建設業が衰退していること等により、平成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年度以前は類似団体の平均を下回っていた。これを受けて、企業誘致等による税収の確保や、経常的経費の削減に努めてきた結果、令和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年度は類似団体と同等程度の財政力を維持することができた。今後も、引き続き税収確保と経常的経費の削減に努める。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92428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ると良好な水準を維持しているものの、賃上げによる人件費の増加や物価の高騰、大型の普通建設事業に際して借り入れた地方債による公債費の増加などにより、経常的支出は対前年度と比較すると増額となっており、前年度に比べて経常収支比率が悪化し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143764</xdr:rowOff>
    </xdr:from>
    <xdr:to>
      <xdr:col>23</xdr:col>
      <xdr:colOff>133350</xdr:colOff>
      <xdr:row>61</xdr:row>
      <xdr:rowOff>75946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59314"/>
          <a:ext cx="8382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42418</xdr:rowOff>
    </xdr:from>
    <xdr:to>
      <xdr:col>19</xdr:col>
      <xdr:colOff>133350</xdr:colOff>
      <xdr:row>59</xdr:row>
      <xdr:rowOff>143764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5796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42418</xdr:rowOff>
    </xdr:from>
    <xdr:to>
      <xdr:col>15</xdr:col>
      <xdr:colOff>82550</xdr:colOff>
      <xdr:row>59</xdr:row>
      <xdr:rowOff>129286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1579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129286</xdr:rowOff>
    </xdr:from>
    <xdr:to>
      <xdr:col>11</xdr:col>
      <xdr:colOff>31750</xdr:colOff>
      <xdr:row>61</xdr:row>
      <xdr:rowOff>61468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4483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140225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25146</xdr:rowOff>
    </xdr:from>
    <xdr:to>
      <xdr:col>23</xdr:col>
      <xdr:colOff>184150</xdr:colOff>
      <xdr:row>61</xdr:row>
      <xdr:rowOff>126746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41673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92964</xdr:rowOff>
    </xdr:from>
    <xdr:to>
      <xdr:col>19</xdr:col>
      <xdr:colOff>184150</xdr:colOff>
      <xdr:row>60</xdr:row>
      <xdr:rowOff>23114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33291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7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163068</xdr:rowOff>
    </xdr:from>
    <xdr:to>
      <xdr:col>15</xdr:col>
      <xdr:colOff>133350</xdr:colOff>
      <xdr:row>59</xdr:row>
      <xdr:rowOff>93218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103395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7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78486</xdr:rowOff>
    </xdr:from>
    <xdr:to>
      <xdr:col>11</xdr:col>
      <xdr:colOff>82550</xdr:colOff>
      <xdr:row>60</xdr:row>
      <xdr:rowOff>8636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18813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10668</xdr:rowOff>
    </xdr:from>
    <xdr:to>
      <xdr:col>7</xdr:col>
      <xdr:colOff>31750</xdr:colOff>
      <xdr:row>61</xdr:row>
      <xdr:rowOff>112268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122445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の住居、通勤手当、管理職手当、特殊勤務手当の見直し、調整手当の廃止等による直接人件費の抑制や、ゴミ収集業務の一部民営化、公共施設の維持管理の指定管理者制度導入等、業務形態の見直しによ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令和６年度においては、賃上げによる人件費の増加や物価の高騰により決算額が増加している。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94710</xdr:rowOff>
    </xdr:from>
    <xdr:to>
      <xdr:col>23</xdr:col>
      <xdr:colOff>133350</xdr:colOff>
      <xdr:row>81</xdr:row>
      <xdr:rowOff>99975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82160"/>
          <a:ext cx="838200" cy="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88971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6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88909</xdr:rowOff>
    </xdr:from>
    <xdr:to>
      <xdr:col>19</xdr:col>
      <xdr:colOff>133350</xdr:colOff>
      <xdr:row>81</xdr:row>
      <xdr:rowOff>94710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76359"/>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86080</xdr:rowOff>
    </xdr:from>
    <xdr:to>
      <xdr:col>15</xdr:col>
      <xdr:colOff>82550</xdr:colOff>
      <xdr:row>81</xdr:row>
      <xdr:rowOff>88909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3530"/>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84553</xdr:rowOff>
    </xdr:from>
    <xdr:to>
      <xdr:col>11</xdr:col>
      <xdr:colOff>31750</xdr:colOff>
      <xdr:row>81</xdr:row>
      <xdr:rowOff>86080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2003"/>
          <a:ext cx="8890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64461</xdr:rowOff>
    </xdr:from>
    <xdr:to>
      <xdr:col>7</xdr:col>
      <xdr:colOff>31750</xdr:colOff>
      <xdr:row>81</xdr:row>
      <xdr:rowOff>166061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150838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3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49175</xdr:rowOff>
    </xdr:from>
    <xdr:to>
      <xdr:col>23</xdr:col>
      <xdr:colOff>184150</xdr:colOff>
      <xdr:row>81</xdr:row>
      <xdr:rowOff>150775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141902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43910</xdr:rowOff>
    </xdr:from>
    <xdr:to>
      <xdr:col>19</xdr:col>
      <xdr:colOff>184150</xdr:colOff>
      <xdr:row>81</xdr:row>
      <xdr:rowOff>145510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155687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0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38109</xdr:rowOff>
    </xdr:from>
    <xdr:to>
      <xdr:col>15</xdr:col>
      <xdr:colOff>133350</xdr:colOff>
      <xdr:row>81</xdr:row>
      <xdr:rowOff>139709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149886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94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35280</xdr:rowOff>
    </xdr:from>
    <xdr:to>
      <xdr:col>11</xdr:col>
      <xdr:colOff>82550</xdr:colOff>
      <xdr:row>81</xdr:row>
      <xdr:rowOff>136880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147057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33753</xdr:rowOff>
    </xdr:from>
    <xdr:to>
      <xdr:col>7</xdr:col>
      <xdr:colOff>31750</xdr:colOff>
      <xdr:row>81</xdr:row>
      <xdr:rowOff>135353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145530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年度に給与構造の見直しに取り組み、職務職責に応じた構造に転換を図り、枠外昇給制度の廃止、特別昇給制度の見直し等の給与水準の適正化を行ってきたこともあり、類似団体を下回る数値となった。</a:t>
          </a:r>
        </a:p>
        <a:p>
          <a:r>
            <a:rPr kumimoji="1" lang="ja-JP" altLang="en-US" sz="1300">
              <a:latin typeface="ＭＳ Ｐゴシック" panose="020B0600070205080204" pitchFamily="50" charset="-128"/>
              <a:ea typeface="ＭＳ Ｐゴシック" panose="020B0600070205080204" pitchFamily="50" charset="-128"/>
            </a:rPr>
            <a:t>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85</xdr:row>
      <xdr:rowOff>8768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55623"/>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76805</xdr:rowOff>
    </xdr:from>
    <xdr:to>
      <xdr:col>77</xdr:col>
      <xdr:colOff>44450</xdr:colOff>
      <xdr:row>85</xdr:row>
      <xdr:rowOff>8768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7860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76805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441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109462</xdr:rowOff>
    </xdr:from>
    <xdr:to>
      <xdr:col>68</xdr:col>
      <xdr:colOff>152400</xdr:colOff>
      <xdr:row>84</xdr:row>
      <xdr:rowOff>42334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168362"/>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129418</xdr:rowOff>
    </xdr:from>
    <xdr:to>
      <xdr:col>77</xdr:col>
      <xdr:colOff>95250</xdr:colOff>
      <xdr:row>85</xdr:row>
      <xdr:rowOff>59568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69745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26005</xdr:rowOff>
    </xdr:from>
    <xdr:to>
      <xdr:col>73</xdr:col>
      <xdr:colOff>44450</xdr:colOff>
      <xdr:row>84</xdr:row>
      <xdr:rowOff>127605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137782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58662</xdr:rowOff>
    </xdr:from>
    <xdr:to>
      <xdr:col>64</xdr:col>
      <xdr:colOff>152400</xdr:colOff>
      <xdr:row>82</xdr:row>
      <xdr:rowOff>160262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170439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年度集中改革プラン等により、事務の電算化、一般廃棄物収集運搬業務の一部民間委託、事務事業、職務体制の見直しなどを行い、適正な定員管理に努めた結果、類似団体平均を下回っている。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年度に更新された定員適正化計画を基に、職員数の適正化に努める。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142706</xdr:rowOff>
    </xdr:from>
    <xdr:to>
      <xdr:col>81</xdr:col>
      <xdr:colOff>44450</xdr:colOff>
      <xdr:row>61</xdr:row>
      <xdr:rowOff>170053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01156"/>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140293</xdr:rowOff>
    </xdr:from>
    <xdr:to>
      <xdr:col>77</xdr:col>
      <xdr:colOff>44450</xdr:colOff>
      <xdr:row>61</xdr:row>
      <xdr:rowOff>142706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9874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140293</xdr:rowOff>
    </xdr:from>
    <xdr:to>
      <xdr:col>72</xdr:col>
      <xdr:colOff>203200</xdr:colOff>
      <xdr:row>61</xdr:row>
      <xdr:rowOff>141901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598743"/>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121793</xdr:rowOff>
    </xdr:from>
    <xdr:to>
      <xdr:col>68</xdr:col>
      <xdr:colOff>152400</xdr:colOff>
      <xdr:row>61</xdr:row>
      <xdr:rowOff>141901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8024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153839</xdr:rowOff>
    </xdr:from>
    <xdr:to>
      <xdr:col>64</xdr:col>
      <xdr:colOff>152400</xdr:colOff>
      <xdr:row>62</xdr:row>
      <xdr:rowOff>83989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68766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119253</xdr:rowOff>
    </xdr:from>
    <xdr:to>
      <xdr:col>81</xdr:col>
      <xdr:colOff>95250</xdr:colOff>
      <xdr:row>62</xdr:row>
      <xdr:rowOff>49403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135780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2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91906</xdr:rowOff>
    </xdr:from>
    <xdr:to>
      <xdr:col>77</xdr:col>
      <xdr:colOff>95250</xdr:colOff>
      <xdr:row>62</xdr:row>
      <xdr:rowOff>22056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32233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19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89493</xdr:rowOff>
    </xdr:from>
    <xdr:to>
      <xdr:col>73</xdr:col>
      <xdr:colOff>44450</xdr:colOff>
      <xdr:row>62</xdr:row>
      <xdr:rowOff>19643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29820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91101</xdr:rowOff>
    </xdr:from>
    <xdr:to>
      <xdr:col>68</xdr:col>
      <xdr:colOff>203200</xdr:colOff>
      <xdr:row>62</xdr:row>
      <xdr:rowOff>21251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31428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1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70993</xdr:rowOff>
    </xdr:from>
    <xdr:to>
      <xdr:col>64</xdr:col>
      <xdr:colOff>152400</xdr:colOff>
      <xdr:row>62</xdr:row>
      <xdr:rowOff>1143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11320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％以下となっていたが、、大型の普通建設事業に際して借り入れた地方債による公債費の増加により、令和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に増加している。類似団体平均は大きく下回っているものの、今後も実質公債費比率は増加していくと考えており、引き続き、公債費などの義務的経費の抑制を中心とする行財政改革を進め、財政の健全化を維持するよう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40640</xdr:rowOff>
    </xdr:from>
    <xdr:to>
      <xdr:col>81</xdr:col>
      <xdr:colOff>44450</xdr:colOff>
      <xdr:row>36</xdr:row>
      <xdr:rowOff>117856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21284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21336</xdr:rowOff>
    </xdr:from>
    <xdr:to>
      <xdr:col>77</xdr:col>
      <xdr:colOff>44450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1935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11684</xdr:rowOff>
    </xdr:from>
    <xdr:to>
      <xdr:col>72</xdr:col>
      <xdr:colOff>203200</xdr:colOff>
      <xdr:row>36</xdr:row>
      <xdr:rowOff>21336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1838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163830</xdr:rowOff>
    </xdr:from>
    <xdr:to>
      <xdr:col>68</xdr:col>
      <xdr:colOff>152400</xdr:colOff>
      <xdr:row>36</xdr:row>
      <xdr:rowOff>11684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1645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67056</xdr:rowOff>
    </xdr:from>
    <xdr:to>
      <xdr:col>81</xdr:col>
      <xdr:colOff>95250</xdr:colOff>
      <xdr:row>36</xdr:row>
      <xdr:rowOff>168656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159783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16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161290</xdr:rowOff>
    </xdr:from>
    <xdr:to>
      <xdr:col>77</xdr:col>
      <xdr:colOff>95250</xdr:colOff>
      <xdr:row>36</xdr:row>
      <xdr:rowOff>91440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101617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593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141986</xdr:rowOff>
    </xdr:from>
    <xdr:to>
      <xdr:col>73</xdr:col>
      <xdr:colOff>44450</xdr:colOff>
      <xdr:row>36</xdr:row>
      <xdr:rowOff>72136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82313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591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132334</xdr:rowOff>
    </xdr:from>
    <xdr:to>
      <xdr:col>68</xdr:col>
      <xdr:colOff>203200</xdr:colOff>
      <xdr:row>36</xdr:row>
      <xdr:rowOff>62484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72661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59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113030</xdr:rowOff>
    </xdr:from>
    <xdr:to>
      <xdr:col>64</xdr:col>
      <xdr:colOff>152400</xdr:colOff>
      <xdr:row>36</xdr:row>
      <xdr:rowOff>43180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53357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％以下となっている。その主な要因としては、これまでから実施してきた地方債の繰上げ償還による地方債残高の抑制や、財政調整基金、減債基金及び特定目的基金等の充当可能基金の確保等が挙げられる。</a:t>
          </a:r>
        </a:p>
        <a:p>
          <a:r>
            <a:rPr kumimoji="1" lang="ja-JP" altLang="en-US" sz="1300">
              <a:latin typeface="ＭＳ Ｐゴシック" panose="020B0600070205080204" pitchFamily="50" charset="-128"/>
              <a:ea typeface="ＭＳ Ｐゴシック" panose="020B0600070205080204" pitchFamily="50" charset="-128"/>
            </a:rPr>
            <a:t>今後も引き続き、公債費などの義務的経費の抑制を中心とする行財政改革を進め、財政の健全化を維持するよう努める。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6,679
18.04
6,254,244
5,824,762
361,861
2,856,017
4,641,916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近年の賃上げによる人件費の増加に伴い、経常収支比率に占める人件費の割合は増加している。また、令和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普通建設事業費の増額に伴う事業費支弁への振替え額が増額となっていたため、例年よりも経常収支比率に占める人件費の割合が低下していたが、今年度は通常の額に戻ったため、対前年度比では経常収支比率に占める人件費の割合が大きく増加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291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従来から、財政健全化のため、経常的経費の削減に取り組んできたことから、類似団体平均を下回っている。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年度においては、物価高騰の影響により、前年度に比べ、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xdr:rowOff>
    </xdr:from>
    <xdr:to>
      <xdr:col>82</xdr:col>
      <xdr:colOff>107950</xdr:colOff>
      <xdr:row>15</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588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138430</xdr:rowOff>
    </xdr:from>
    <xdr:to>
      <xdr:col>78</xdr:col>
      <xdr:colOff>69850</xdr:colOff>
      <xdr:row>15</xdr:row>
      <xdr:rowOff>16510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5387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130810</xdr:rowOff>
    </xdr:from>
    <xdr:to>
      <xdr:col>73</xdr:col>
      <xdr:colOff>180975</xdr:colOff>
      <xdr:row>14</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31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130810</xdr:rowOff>
    </xdr:from>
    <xdr:to>
      <xdr:col>69</xdr:col>
      <xdr:colOff>92075</xdr:colOff>
      <xdr:row>14</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311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137160</xdr:rowOff>
    </xdr:from>
    <xdr:to>
      <xdr:col>78</xdr:col>
      <xdr:colOff>120650</xdr:colOff>
      <xdr:row>15</xdr:row>
      <xdr:rowOff>67310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77487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87630</xdr:rowOff>
    </xdr:from>
    <xdr:to>
      <xdr:col>74</xdr:col>
      <xdr:colOff>31750</xdr:colOff>
      <xdr:row>15</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27957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80010</xdr:rowOff>
    </xdr:from>
    <xdr:to>
      <xdr:col>69</xdr:col>
      <xdr:colOff>142875</xdr:colOff>
      <xdr:row>15</xdr:row>
      <xdr:rowOff>10160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8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20337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118110</xdr:rowOff>
    </xdr:from>
    <xdr:to>
      <xdr:col>65</xdr:col>
      <xdr:colOff>53975</xdr:colOff>
      <xdr:row>15</xdr:row>
      <xdr:rowOff>48260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1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58437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年度以降、コロナ禍の影響により、施設サービス利用数が減少したことに伴い数値が低下していたが、近年は徐々に利用者数が戻ってきており、若干の増加傾向となっている。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47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年度においては、下水道事業会計が法適用化したことにより、これまで繰出金として支出していたものが補助費等に変わったことにより、前年度に比べて大幅に数値が低下し、</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100330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0330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77470</xdr:rowOff>
    </xdr:from>
    <xdr:to>
      <xdr:col>78</xdr:col>
      <xdr:colOff>69850</xdr:colOff>
      <xdr:row>59</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193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77470</xdr:rowOff>
    </xdr:from>
    <xdr:to>
      <xdr:col>73</xdr:col>
      <xdr:colOff>180975</xdr:colOff>
      <xdr:row>59</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19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115570</xdr:rowOff>
    </xdr:from>
    <xdr:to>
      <xdr:col>69</xdr:col>
      <xdr:colOff>92075</xdr:colOff>
      <xdr:row>60</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231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85107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49530</xdr:rowOff>
    </xdr:from>
    <xdr:to>
      <xdr:col>78</xdr:col>
      <xdr:colOff>120650</xdr:colOff>
      <xdr:row>59</xdr:row>
      <xdr:rowOff>151130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135907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5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26670</xdr:rowOff>
    </xdr:from>
    <xdr:to>
      <xdr:col>74</xdr:col>
      <xdr:colOff>31750</xdr:colOff>
      <xdr:row>59</xdr:row>
      <xdr:rowOff>128270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113047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64770</xdr:rowOff>
    </xdr:from>
    <xdr:to>
      <xdr:col>69</xdr:col>
      <xdr:colOff>142875</xdr:colOff>
      <xdr:row>59</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151147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例年、類似団体平均程度の水準を維持してきたところである。令和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年度においては、下水道事業会計が法適用化したことにより、これまで繰出金として支出していたものが補助費等に変わったことにより、前年度に比べて大幅に数値が上昇し、</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124714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08344"/>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083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19558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129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90441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6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庁舎及び山吹ふれあいセンター建設の財源として借り入れた地方債の影響で公債費が増加しており、今後も更なる増加を見込んでいる。必要に応じ、繰上償還等による後年度の公債費抑制に取り組んで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142240</xdr:rowOff>
    </xdr:from>
    <xdr:to>
      <xdr:col>24</xdr:col>
      <xdr:colOff>25400</xdr:colOff>
      <xdr:row>75</xdr:row>
      <xdr:rowOff>20320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8295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130810</xdr:rowOff>
    </xdr:from>
    <xdr:to>
      <xdr:col>19</xdr:col>
      <xdr:colOff>187325</xdr:colOff>
      <xdr:row>74</xdr:row>
      <xdr:rowOff>142240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8181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130810</xdr:rowOff>
    </xdr:from>
    <xdr:to>
      <xdr:col>15</xdr:col>
      <xdr:colOff>98425</xdr:colOff>
      <xdr:row>74</xdr:row>
      <xdr:rowOff>161290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818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130810</xdr:rowOff>
    </xdr:from>
    <xdr:to>
      <xdr:col>11</xdr:col>
      <xdr:colOff>9525</xdr:colOff>
      <xdr:row>74</xdr:row>
      <xdr:rowOff>161290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818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157497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91440</xdr:rowOff>
    </xdr:from>
    <xdr:to>
      <xdr:col>20</xdr:col>
      <xdr:colOff>38100</xdr:colOff>
      <xdr:row>75</xdr:row>
      <xdr:rowOff>21590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31767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80010</xdr:rowOff>
    </xdr:from>
    <xdr:to>
      <xdr:col>15</xdr:col>
      <xdr:colOff>149225</xdr:colOff>
      <xdr:row>75</xdr:row>
      <xdr:rowOff>10160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20337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110490</xdr:rowOff>
    </xdr:from>
    <xdr:to>
      <xdr:col>11</xdr:col>
      <xdr:colOff>60325</xdr:colOff>
      <xdr:row>75</xdr:row>
      <xdr:rowOff>40640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50817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80010</xdr:rowOff>
    </xdr:from>
    <xdr:to>
      <xdr:col>6</xdr:col>
      <xdr:colOff>171450</xdr:colOff>
      <xdr:row>75</xdr:row>
      <xdr:rowOff>10160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20337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本町では、人件費の増加などにより、経常収支比率に占める公債費以外の割合が増加傾向となっている。従来から継続して行ってきた歳出抑制の取組の結果、類似団体を下回る数値となったものの、人件費の増加は今後も続くと見込まれることから、今後も歳出抑制に取り組んで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69850</xdr:rowOff>
    </xdr:from>
    <xdr:to>
      <xdr:col>82</xdr:col>
      <xdr:colOff>107950</xdr:colOff>
      <xdr:row>77</xdr:row>
      <xdr:rowOff>66039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00050"/>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xdr:rowOff>
    </xdr:from>
    <xdr:to>
      <xdr:col>78</xdr:col>
      <xdr:colOff>69850</xdr:colOff>
      <xdr:row>76</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314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xdr:rowOff>
    </xdr:from>
    <xdr:to>
      <xdr:col>73</xdr:col>
      <xdr:colOff>180975</xdr:colOff>
      <xdr:row>76</xdr:row>
      <xdr:rowOff>39370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031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39370</xdr:rowOff>
    </xdr:from>
    <xdr:to>
      <xdr:col>69</xdr:col>
      <xdr:colOff>92075</xdr:colOff>
      <xdr:row>77</xdr:row>
      <xdr:rowOff>115570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6957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15239</xdr:rowOff>
    </xdr:from>
    <xdr:to>
      <xdr:col>82</xdr:col>
      <xdr:colOff>158750</xdr:colOff>
      <xdr:row>77</xdr:row>
      <xdr:rowOff>116839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31766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19050</xdr:rowOff>
    </xdr:from>
    <xdr:to>
      <xdr:col>78</xdr:col>
      <xdr:colOff>120650</xdr:colOff>
      <xdr:row>76</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130827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121920</xdr:rowOff>
    </xdr:from>
    <xdr:to>
      <xdr:col>74</xdr:col>
      <xdr:colOff>31750</xdr:colOff>
      <xdr:row>76</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160020</xdr:rowOff>
    </xdr:from>
    <xdr:to>
      <xdr:col>69</xdr:col>
      <xdr:colOff>142875</xdr:colOff>
      <xdr:row>76</xdr:row>
      <xdr:rowOff>90170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100347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64097</xdr:rowOff>
    </xdr:from>
    <xdr:to>
      <xdr:col>29</xdr:col>
      <xdr:colOff>127000</xdr:colOff>
      <xdr:row>17</xdr:row>
      <xdr:rowOff>168007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26372"/>
          <a:ext cx="647700" cy="103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168007</xdr:rowOff>
    </xdr:from>
    <xdr:to>
      <xdr:col>26</xdr:col>
      <xdr:colOff>50800</xdr:colOff>
      <xdr:row>18</xdr:row>
      <xdr:rowOff>29293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30282"/>
          <a:ext cx="698500" cy="32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29293</xdr:rowOff>
    </xdr:from>
    <xdr:to>
      <xdr:col>22</xdr:col>
      <xdr:colOff>114300</xdr:colOff>
      <xdr:row>18</xdr:row>
      <xdr:rowOff>34139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63018"/>
          <a:ext cx="698500" cy="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34139</xdr:rowOff>
    </xdr:from>
    <xdr:to>
      <xdr:col>18</xdr:col>
      <xdr:colOff>177800</xdr:colOff>
      <xdr:row>18</xdr:row>
      <xdr:rowOff>81122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67864"/>
          <a:ext cx="698500" cy="46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32062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2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13297</xdr:rowOff>
    </xdr:from>
    <xdr:to>
      <xdr:col>29</xdr:col>
      <xdr:colOff>177800</xdr:colOff>
      <xdr:row>17</xdr:row>
      <xdr:rowOff>114897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7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156824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117207</xdr:rowOff>
    </xdr:from>
    <xdr:to>
      <xdr:col>26</xdr:col>
      <xdr:colOff>101600</xdr:colOff>
      <xdr:row>18</xdr:row>
      <xdr:rowOff>47357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79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32134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149943</xdr:rowOff>
    </xdr:from>
    <xdr:to>
      <xdr:col>22</xdr:col>
      <xdr:colOff>165100</xdr:colOff>
      <xdr:row>18</xdr:row>
      <xdr:rowOff>80093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12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64869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9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154789</xdr:rowOff>
    </xdr:from>
    <xdr:to>
      <xdr:col>19</xdr:col>
      <xdr:colOff>38100</xdr:colOff>
      <xdr:row>18</xdr:row>
      <xdr:rowOff>84939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17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69716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30322</xdr:rowOff>
    </xdr:from>
    <xdr:to>
      <xdr:col>15</xdr:col>
      <xdr:colOff>101600</xdr:colOff>
      <xdr:row>18</xdr:row>
      <xdr:rowOff>131922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6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116699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5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316433</xdr:rowOff>
    </xdr:from>
    <xdr:to>
      <xdr:col>29</xdr:col>
      <xdr:colOff>127000</xdr:colOff>
      <xdr:row>38</xdr:row>
      <xdr:rowOff>132880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441133"/>
          <a:ext cx="647700" cy="15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112929</xdr:rowOff>
    </xdr:from>
    <xdr:to>
      <xdr:col>26</xdr:col>
      <xdr:colOff>50800</xdr:colOff>
      <xdr:row>38</xdr:row>
      <xdr:rowOff>132880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580529"/>
          <a:ext cx="698500" cy="19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93764</xdr:rowOff>
    </xdr:from>
    <xdr:to>
      <xdr:col>22</xdr:col>
      <xdr:colOff>114300</xdr:colOff>
      <xdr:row>38</xdr:row>
      <xdr:rowOff>112929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561364"/>
          <a:ext cx="698500" cy="19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93764</xdr:rowOff>
    </xdr:from>
    <xdr:to>
      <xdr:col>18</xdr:col>
      <xdr:colOff>177800</xdr:colOff>
      <xdr:row>38</xdr:row>
      <xdr:rowOff>153695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561364"/>
          <a:ext cx="698500" cy="59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165760</xdr:rowOff>
    </xdr:from>
    <xdr:to>
      <xdr:col>15</xdr:col>
      <xdr:colOff>101600</xdr:colOff>
      <xdr:row>37</xdr:row>
      <xdr:rowOff>95910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19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277537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8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265633</xdr:rowOff>
    </xdr:from>
    <xdr:to>
      <xdr:col>29</xdr:col>
      <xdr:colOff>177800</xdr:colOff>
      <xdr:row>38</xdr:row>
      <xdr:rowOff>24333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90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237710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36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82080</xdr:rowOff>
    </xdr:from>
    <xdr:to>
      <xdr:col>26</xdr:col>
      <xdr:colOff>101600</xdr:colOff>
      <xdr:row>39</xdr:row>
      <xdr:rowOff>12230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549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168457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636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62129</xdr:rowOff>
    </xdr:from>
    <xdr:to>
      <xdr:col>22</xdr:col>
      <xdr:colOff>165100</xdr:colOff>
      <xdr:row>38</xdr:row>
      <xdr:rowOff>163729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52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148506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61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42964</xdr:rowOff>
    </xdr:from>
    <xdr:to>
      <xdr:col>19</xdr:col>
      <xdr:colOff>38100</xdr:colOff>
      <xdr:row>38</xdr:row>
      <xdr:rowOff>144564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510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129341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59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102895</xdr:rowOff>
    </xdr:from>
    <xdr:to>
      <xdr:col>15</xdr:col>
      <xdr:colOff>101600</xdr:colOff>
      <xdr:row>39</xdr:row>
      <xdr:rowOff>33045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57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17822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65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6,679
18.04
6,254,244
5,824,762
361,861
2,856,017
4,641,916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70518</xdr:rowOff>
    </xdr:from>
    <xdr:to>
      <xdr:col>24</xdr:col>
      <xdr:colOff>63500</xdr:colOff>
      <xdr:row>35</xdr:row>
      <xdr:rowOff>49540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99818"/>
          <a:ext cx="838200" cy="15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49540</xdr:rowOff>
    </xdr:from>
    <xdr:to>
      <xdr:col>19</xdr:col>
      <xdr:colOff>177800</xdr:colOff>
      <xdr:row>35</xdr:row>
      <xdr:rowOff>101699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50290"/>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95466</xdr:rowOff>
    </xdr:from>
    <xdr:to>
      <xdr:col>15</xdr:col>
      <xdr:colOff>50800</xdr:colOff>
      <xdr:row>35</xdr:row>
      <xdr:rowOff>101699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96216"/>
          <a:ext cx="889000" cy="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95466</xdr:rowOff>
    </xdr:from>
    <xdr:to>
      <xdr:col>10</xdr:col>
      <xdr:colOff>114300</xdr:colOff>
      <xdr:row>35</xdr:row>
      <xdr:rowOff>118090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6216"/>
          <a:ext cx="889000" cy="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58024</xdr:rowOff>
    </xdr:from>
    <xdr:to>
      <xdr:col>6</xdr:col>
      <xdr:colOff>38100</xdr:colOff>
      <xdr:row>35</xdr:row>
      <xdr:rowOff>159624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4701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19718</xdr:rowOff>
    </xdr:from>
    <xdr:to>
      <xdr:col>24</xdr:col>
      <xdr:colOff>114300</xdr:colOff>
      <xdr:row>34</xdr:row>
      <xdr:rowOff>121318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4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42595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170190</xdr:rowOff>
    </xdr:from>
    <xdr:to>
      <xdr:col>20</xdr:col>
      <xdr:colOff>38100</xdr:colOff>
      <xdr:row>35</xdr:row>
      <xdr:rowOff>100340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91467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9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50899</xdr:rowOff>
    </xdr:from>
    <xdr:to>
      <xdr:col>15</xdr:col>
      <xdr:colOff>101600</xdr:colOff>
      <xdr:row>35</xdr:row>
      <xdr:rowOff>152499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143626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4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44666</xdr:rowOff>
    </xdr:from>
    <xdr:to>
      <xdr:col>10</xdr:col>
      <xdr:colOff>165100</xdr:colOff>
      <xdr:row>35</xdr:row>
      <xdr:rowOff>146266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137393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3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67290</xdr:rowOff>
    </xdr:from>
    <xdr:to>
      <xdr:col>6</xdr:col>
      <xdr:colOff>38100</xdr:colOff>
      <xdr:row>35</xdr:row>
      <xdr:rowOff>168890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160017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6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106583</xdr:rowOff>
    </xdr:from>
    <xdr:to>
      <xdr:col>24</xdr:col>
      <xdr:colOff>63500</xdr:colOff>
      <xdr:row>58</xdr:row>
      <xdr:rowOff>110077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50683"/>
          <a:ext cx="8382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106583</xdr:rowOff>
    </xdr:from>
    <xdr:to>
      <xdr:col>19</xdr:col>
      <xdr:colOff>177800</xdr:colOff>
      <xdr:row>58</xdr:row>
      <xdr:rowOff>109675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50683"/>
          <a:ext cx="889000" cy="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109675</xdr:rowOff>
    </xdr:from>
    <xdr:to>
      <xdr:col>15</xdr:col>
      <xdr:colOff>50800</xdr:colOff>
      <xdr:row>58</xdr:row>
      <xdr:rowOff>111753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53775"/>
          <a:ext cx="889000" cy="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109581</xdr:rowOff>
    </xdr:from>
    <xdr:to>
      <xdr:col>10</xdr:col>
      <xdr:colOff>114300</xdr:colOff>
      <xdr:row>58</xdr:row>
      <xdr:rowOff>111753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53681"/>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37298</xdr:rowOff>
    </xdr:from>
    <xdr:to>
      <xdr:col>6</xdr:col>
      <xdr:colOff>38100</xdr:colOff>
      <xdr:row>58</xdr:row>
      <xdr:rowOff>138898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155425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5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59277</xdr:rowOff>
    </xdr:from>
    <xdr:to>
      <xdr:col>24</xdr:col>
      <xdr:colOff>114300</xdr:colOff>
      <xdr:row>58</xdr:row>
      <xdr:rowOff>160877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100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55783</xdr:rowOff>
    </xdr:from>
    <xdr:to>
      <xdr:col>20</xdr:col>
      <xdr:colOff>38100</xdr:colOff>
      <xdr:row>58</xdr:row>
      <xdr:rowOff>157383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148510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9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58875</xdr:rowOff>
    </xdr:from>
    <xdr:to>
      <xdr:col>15</xdr:col>
      <xdr:colOff>101600</xdr:colOff>
      <xdr:row>58</xdr:row>
      <xdr:rowOff>160475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1000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151602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9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60953</xdr:rowOff>
    </xdr:from>
    <xdr:to>
      <xdr:col>10</xdr:col>
      <xdr:colOff>165100</xdr:colOff>
      <xdr:row>58</xdr:row>
      <xdr:rowOff>162553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100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153680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9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58781</xdr:rowOff>
    </xdr:from>
    <xdr:to>
      <xdr:col>6</xdr:col>
      <xdr:colOff>38100</xdr:colOff>
      <xdr:row>58</xdr:row>
      <xdr:rowOff>160381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0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151508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9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2921</xdr:rowOff>
    </xdr:from>
    <xdr:to>
      <xdr:col>24</xdr:col>
      <xdr:colOff>63500</xdr:colOff>
      <xdr:row>79</xdr:row>
      <xdr:rowOff>25972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47471"/>
          <a:ext cx="8382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12675</xdr:rowOff>
    </xdr:from>
    <xdr:to>
      <xdr:col>19</xdr:col>
      <xdr:colOff>177800</xdr:colOff>
      <xdr:row>79</xdr:row>
      <xdr:rowOff>25972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57225"/>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11113</xdr:rowOff>
    </xdr:from>
    <xdr:to>
      <xdr:col>15</xdr:col>
      <xdr:colOff>50800</xdr:colOff>
      <xdr:row>79</xdr:row>
      <xdr:rowOff>12675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55663"/>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6789</xdr:rowOff>
    </xdr:from>
    <xdr:to>
      <xdr:col>10</xdr:col>
      <xdr:colOff>114300</xdr:colOff>
      <xdr:row>79</xdr:row>
      <xdr:rowOff>11113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51339"/>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53715</xdr:rowOff>
    </xdr:from>
    <xdr:to>
      <xdr:col>6</xdr:col>
      <xdr:colOff>38100</xdr:colOff>
      <xdr:row>77</xdr:row>
      <xdr:rowOff>155315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392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123571</xdr:rowOff>
    </xdr:from>
    <xdr:to>
      <xdr:col>24</xdr:col>
      <xdr:colOff>114300</xdr:colOff>
      <xdr:row>79</xdr:row>
      <xdr:rowOff>53721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38498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146622</xdr:rowOff>
    </xdr:from>
    <xdr:to>
      <xdr:col>20</xdr:col>
      <xdr:colOff>38100</xdr:colOff>
      <xdr:row>79</xdr:row>
      <xdr:rowOff>76772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5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67899</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612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133325</xdr:rowOff>
    </xdr:from>
    <xdr:to>
      <xdr:col>15</xdr:col>
      <xdr:colOff>101600</xdr:colOff>
      <xdr:row>79</xdr:row>
      <xdr:rowOff>63475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54602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9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131763</xdr:rowOff>
    </xdr:from>
    <xdr:to>
      <xdr:col>10</xdr:col>
      <xdr:colOff>165100</xdr:colOff>
      <xdr:row>79</xdr:row>
      <xdr:rowOff>61913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53040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9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127439</xdr:rowOff>
    </xdr:from>
    <xdr:to>
      <xdr:col>6</xdr:col>
      <xdr:colOff>38100</xdr:colOff>
      <xdr:row>79</xdr:row>
      <xdr:rowOff>57589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48716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9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127584</xdr:rowOff>
    </xdr:from>
    <xdr:to>
      <xdr:col>24</xdr:col>
      <xdr:colOff>63500</xdr:colOff>
      <xdr:row>97</xdr:row>
      <xdr:rowOff>136713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58234"/>
          <a:ext cx="838200" cy="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136713</xdr:rowOff>
    </xdr:from>
    <xdr:to>
      <xdr:col>19</xdr:col>
      <xdr:colOff>177800</xdr:colOff>
      <xdr:row>98</xdr:row>
      <xdr:rowOff>69695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67363"/>
          <a:ext cx="889000" cy="1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69695</xdr:rowOff>
    </xdr:from>
    <xdr:to>
      <xdr:col>15</xdr:col>
      <xdr:colOff>50800</xdr:colOff>
      <xdr:row>98</xdr:row>
      <xdr:rowOff>158376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71795"/>
          <a:ext cx="889000" cy="8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158376</xdr:rowOff>
    </xdr:from>
    <xdr:to>
      <xdr:col>10</xdr:col>
      <xdr:colOff>114300</xdr:colOff>
      <xdr:row>99</xdr:row>
      <xdr:rowOff>11089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60476"/>
          <a:ext cx="8890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73896</xdr:rowOff>
    </xdr:from>
    <xdr:to>
      <xdr:col>6</xdr:col>
      <xdr:colOff>38100</xdr:colOff>
      <xdr:row>99</xdr:row>
      <xdr:rowOff>4046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20573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76784</xdr:rowOff>
    </xdr:from>
    <xdr:to>
      <xdr:col>24</xdr:col>
      <xdr:colOff>114300</xdr:colOff>
      <xdr:row>98</xdr:row>
      <xdr:rowOff>6934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0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55211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85913</xdr:rowOff>
    </xdr:from>
    <xdr:to>
      <xdr:col>20</xdr:col>
      <xdr:colOff>38100</xdr:colOff>
      <xdr:row>98</xdr:row>
      <xdr:rowOff>16063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1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7190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0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18895</xdr:rowOff>
    </xdr:from>
    <xdr:to>
      <xdr:col>15</xdr:col>
      <xdr:colOff>101600</xdr:colOff>
      <xdr:row>98</xdr:row>
      <xdr:rowOff>120495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111622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1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107576</xdr:rowOff>
    </xdr:from>
    <xdr:to>
      <xdr:col>10</xdr:col>
      <xdr:colOff>165100</xdr:colOff>
      <xdr:row>99</xdr:row>
      <xdr:rowOff>37726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0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28853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0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131739</xdr:rowOff>
    </xdr:from>
    <xdr:to>
      <xdr:col>6</xdr:col>
      <xdr:colOff>38100</xdr:colOff>
      <xdr:row>99</xdr:row>
      <xdr:rowOff>61889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3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53016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2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164705</xdr:rowOff>
    </xdr:from>
    <xdr:to>
      <xdr:col>55</xdr:col>
      <xdr:colOff>0</xdr:colOff>
      <xdr:row>39</xdr:row>
      <xdr:rowOff>136351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79805"/>
          <a:ext cx="838200" cy="14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125687</xdr:rowOff>
    </xdr:from>
    <xdr:to>
      <xdr:col>50</xdr:col>
      <xdr:colOff>114300</xdr:colOff>
      <xdr:row>39</xdr:row>
      <xdr:rowOff>136351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812237"/>
          <a:ext cx="889000" cy="1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75193</xdr:rowOff>
    </xdr:from>
    <xdr:to>
      <xdr:col>45</xdr:col>
      <xdr:colOff>177800</xdr:colOff>
      <xdr:row>39</xdr:row>
      <xdr:rowOff>125687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761743"/>
          <a:ext cx="889000" cy="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53804</xdr:rowOff>
    </xdr:from>
    <xdr:to>
      <xdr:col>41</xdr:col>
      <xdr:colOff>50800</xdr:colOff>
      <xdr:row>39</xdr:row>
      <xdr:rowOff>75193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97454"/>
          <a:ext cx="889000" cy="36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160871</xdr:rowOff>
    </xdr:from>
    <xdr:to>
      <xdr:col>36</xdr:col>
      <xdr:colOff>165100</xdr:colOff>
      <xdr:row>36</xdr:row>
      <xdr:rowOff>91021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107548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3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113905</xdr:rowOff>
    </xdr:from>
    <xdr:to>
      <xdr:col>55</xdr:col>
      <xdr:colOff>50800</xdr:colOff>
      <xdr:row>39</xdr:row>
      <xdr:rowOff>44055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92332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60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85551</xdr:rowOff>
    </xdr:from>
    <xdr:to>
      <xdr:col>50</xdr:col>
      <xdr:colOff>165100</xdr:colOff>
      <xdr:row>40</xdr:row>
      <xdr:rowOff>15701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7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40</xdr:row>
      <xdr:rowOff>6828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86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74887</xdr:rowOff>
    </xdr:from>
    <xdr:to>
      <xdr:col>46</xdr:col>
      <xdr:colOff>38100</xdr:colOff>
      <xdr:row>40</xdr:row>
      <xdr:rowOff>5037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167614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85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24393</xdr:rowOff>
    </xdr:from>
    <xdr:to>
      <xdr:col>41</xdr:col>
      <xdr:colOff>101600</xdr:colOff>
      <xdr:row>39</xdr:row>
      <xdr:rowOff>125993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1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117120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0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3004</xdr:rowOff>
    </xdr:from>
    <xdr:to>
      <xdr:col>36</xdr:col>
      <xdr:colOff>165100</xdr:colOff>
      <xdr:row>37</xdr:row>
      <xdr:rowOff>104604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4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95731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135546</xdr:rowOff>
    </xdr:from>
    <xdr:to>
      <xdr:col>55</xdr:col>
      <xdr:colOff>0</xdr:colOff>
      <xdr:row>58</xdr:row>
      <xdr:rowOff>79330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08196"/>
          <a:ext cx="838200" cy="11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104491</xdr:rowOff>
    </xdr:from>
    <xdr:to>
      <xdr:col>50</xdr:col>
      <xdr:colOff>114300</xdr:colOff>
      <xdr:row>57</xdr:row>
      <xdr:rowOff>135546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77141"/>
          <a:ext cx="889000" cy="3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104491</xdr:rowOff>
    </xdr:from>
    <xdr:to>
      <xdr:col>45</xdr:col>
      <xdr:colOff>177800</xdr:colOff>
      <xdr:row>58</xdr:row>
      <xdr:rowOff>58224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77141"/>
          <a:ext cx="889000" cy="1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58224</xdr:rowOff>
    </xdr:from>
    <xdr:to>
      <xdr:col>41</xdr:col>
      <xdr:colOff>50800</xdr:colOff>
      <xdr:row>58</xdr:row>
      <xdr:rowOff>104824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02324"/>
          <a:ext cx="889000" cy="4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31053</xdr:rowOff>
    </xdr:from>
    <xdr:to>
      <xdr:col>36</xdr:col>
      <xdr:colOff>165100</xdr:colOff>
      <xdr:row>58</xdr:row>
      <xdr:rowOff>132653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149180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28530</xdr:rowOff>
    </xdr:from>
    <xdr:to>
      <xdr:col>55</xdr:col>
      <xdr:colOff>50800</xdr:colOff>
      <xdr:row>58</xdr:row>
      <xdr:rowOff>130130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162774</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84746</xdr:rowOff>
    </xdr:from>
    <xdr:to>
      <xdr:col>50</xdr:col>
      <xdr:colOff>165100</xdr:colOff>
      <xdr:row>58</xdr:row>
      <xdr:rowOff>14896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31423</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63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53691</xdr:rowOff>
    </xdr:from>
    <xdr:to>
      <xdr:col>46</xdr:col>
      <xdr:colOff>38100</xdr:colOff>
      <xdr:row>57</xdr:row>
      <xdr:rowOff>155291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2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368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0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7424</xdr:rowOff>
    </xdr:from>
    <xdr:to>
      <xdr:col>41</xdr:col>
      <xdr:colOff>101600</xdr:colOff>
      <xdr:row>58</xdr:row>
      <xdr:rowOff>109024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125551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2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54024</xdr:rowOff>
    </xdr:from>
    <xdr:to>
      <xdr:col>36</xdr:col>
      <xdr:colOff>165100</xdr:colOff>
      <xdr:row>58</xdr:row>
      <xdr:rowOff>155624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9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146751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121672</xdr:rowOff>
    </xdr:from>
    <xdr:to>
      <xdr:col>55</xdr:col>
      <xdr:colOff>0</xdr:colOff>
      <xdr:row>78</xdr:row>
      <xdr:rowOff>135102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94772"/>
          <a:ext cx="8382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149135</xdr:rowOff>
    </xdr:from>
    <xdr:to>
      <xdr:col>50</xdr:col>
      <xdr:colOff>114300</xdr:colOff>
      <xdr:row>78</xdr:row>
      <xdr:rowOff>121672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50785"/>
          <a:ext cx="889000" cy="14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149135</xdr:rowOff>
    </xdr:from>
    <xdr:to>
      <xdr:col>45</xdr:col>
      <xdr:colOff>177800</xdr:colOff>
      <xdr:row>78</xdr:row>
      <xdr:rowOff>134029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50785"/>
          <a:ext cx="889000" cy="15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130246</xdr:rowOff>
    </xdr:from>
    <xdr:to>
      <xdr:col>41</xdr:col>
      <xdr:colOff>50800</xdr:colOff>
      <xdr:row>78</xdr:row>
      <xdr:rowOff>134029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3346"/>
          <a:ext cx="889000" cy="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72504</xdr:rowOff>
    </xdr:from>
    <xdr:to>
      <xdr:col>36</xdr:col>
      <xdr:colOff>165100</xdr:colOff>
      <xdr:row>79</xdr:row>
      <xdr:rowOff>2654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19181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84302</xdr:rowOff>
    </xdr:from>
    <xdr:to>
      <xdr:col>55</xdr:col>
      <xdr:colOff>50800</xdr:colOff>
      <xdr:row>79</xdr:row>
      <xdr:rowOff>14452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70872</xdr:rowOff>
    </xdr:from>
    <xdr:to>
      <xdr:col>50</xdr:col>
      <xdr:colOff>165100</xdr:colOff>
      <xdr:row>79</xdr:row>
      <xdr:rowOff>1022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163599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3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98335</xdr:rowOff>
    </xdr:from>
    <xdr:to>
      <xdr:col>46</xdr:col>
      <xdr:colOff>38100</xdr:colOff>
      <xdr:row>78</xdr:row>
      <xdr:rowOff>28485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9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45012</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307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83229</xdr:rowOff>
    </xdr:from>
    <xdr:to>
      <xdr:col>41</xdr:col>
      <xdr:colOff>101600</xdr:colOff>
      <xdr:row>79</xdr:row>
      <xdr:rowOff>13379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4506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79446</xdr:rowOff>
    </xdr:from>
    <xdr:to>
      <xdr:col>36</xdr:col>
      <xdr:colOff>165100</xdr:colOff>
      <xdr:row>79</xdr:row>
      <xdr:rowOff>9596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723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62525</xdr:rowOff>
    </xdr:from>
    <xdr:to>
      <xdr:col>55</xdr:col>
      <xdr:colOff>0</xdr:colOff>
      <xdr:row>97</xdr:row>
      <xdr:rowOff>56440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178825"/>
          <a:ext cx="838200" cy="50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62525</xdr:rowOff>
    </xdr:from>
    <xdr:to>
      <xdr:col>50</xdr:col>
      <xdr:colOff>114300</xdr:colOff>
      <xdr:row>98</xdr:row>
      <xdr:rowOff>2741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178825"/>
          <a:ext cx="889000" cy="62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70745</xdr:rowOff>
    </xdr:from>
    <xdr:to>
      <xdr:col>45</xdr:col>
      <xdr:colOff>177800</xdr:colOff>
      <xdr:row>98</xdr:row>
      <xdr:rowOff>2741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01395"/>
          <a:ext cx="889000" cy="10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70745</xdr:rowOff>
    </xdr:from>
    <xdr:to>
      <xdr:col>41</xdr:col>
      <xdr:colOff>50800</xdr:colOff>
      <xdr:row>98</xdr:row>
      <xdr:rowOff>70188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01395"/>
          <a:ext cx="889000" cy="17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98732</xdr:rowOff>
    </xdr:from>
    <xdr:to>
      <xdr:col>36</xdr:col>
      <xdr:colOff>165100</xdr:colOff>
      <xdr:row>98</xdr:row>
      <xdr:rowOff>28882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45409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5640</xdr:rowOff>
    </xdr:from>
    <xdr:to>
      <xdr:col>55</xdr:col>
      <xdr:colOff>50800</xdr:colOff>
      <xdr:row>97</xdr:row>
      <xdr:rowOff>107240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3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28517</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8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11725</xdr:rowOff>
    </xdr:from>
    <xdr:to>
      <xdr:col>50</xdr:col>
      <xdr:colOff>165100</xdr:colOff>
      <xdr:row>94</xdr:row>
      <xdr:rowOff>113325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12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129852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590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123391</xdr:rowOff>
    </xdr:from>
    <xdr:to>
      <xdr:col>46</xdr:col>
      <xdr:colOff>38100</xdr:colOff>
      <xdr:row>98</xdr:row>
      <xdr:rowOff>53541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5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44668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19945</xdr:rowOff>
    </xdr:from>
    <xdr:to>
      <xdr:col>41</xdr:col>
      <xdr:colOff>101600</xdr:colOff>
      <xdr:row>97</xdr:row>
      <xdr:rowOff>121545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5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138072</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42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19388</xdr:rowOff>
    </xdr:from>
    <xdr:to>
      <xdr:col>36</xdr:col>
      <xdr:colOff>165100</xdr:colOff>
      <xdr:row>98</xdr:row>
      <xdr:rowOff>120988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2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112115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1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41612</xdr:rowOff>
    </xdr:from>
    <xdr:to>
      <xdr:col>67</xdr:col>
      <xdr:colOff>101600</xdr:colOff>
      <xdr:row>38</xdr:row>
      <xdr:rowOff>143212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159739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50078</xdr:rowOff>
    </xdr:from>
    <xdr:to>
      <xdr:col>85</xdr:col>
      <xdr:colOff>127000</xdr:colOff>
      <xdr:row>77</xdr:row>
      <xdr:rowOff>55180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51728"/>
          <a:ext cx="8382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55180</xdr:rowOff>
    </xdr:from>
    <xdr:to>
      <xdr:col>81</xdr:col>
      <xdr:colOff>50800</xdr:colOff>
      <xdr:row>78</xdr:row>
      <xdr:rowOff>67314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56830"/>
          <a:ext cx="889000" cy="18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21396</xdr:rowOff>
    </xdr:from>
    <xdr:to>
      <xdr:col>76</xdr:col>
      <xdr:colOff>114300</xdr:colOff>
      <xdr:row>78</xdr:row>
      <xdr:rowOff>67314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223046"/>
          <a:ext cx="889000" cy="21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21396</xdr:rowOff>
    </xdr:from>
    <xdr:to>
      <xdr:col>71</xdr:col>
      <xdr:colOff>177800</xdr:colOff>
      <xdr:row>78</xdr:row>
      <xdr:rowOff>72997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23046"/>
          <a:ext cx="889000" cy="2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84243</xdr:rowOff>
    </xdr:from>
    <xdr:to>
      <xdr:col>67</xdr:col>
      <xdr:colOff>101600</xdr:colOff>
      <xdr:row>78</xdr:row>
      <xdr:rowOff>14393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30920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170728</xdr:rowOff>
    </xdr:from>
    <xdr:to>
      <xdr:col>85</xdr:col>
      <xdr:colOff>177800</xdr:colOff>
      <xdr:row>77</xdr:row>
      <xdr:rowOff>100878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22155</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4380</xdr:rowOff>
    </xdr:from>
    <xdr:to>
      <xdr:col>81</xdr:col>
      <xdr:colOff>101600</xdr:colOff>
      <xdr:row>77</xdr:row>
      <xdr:rowOff>105980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122507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8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16514</xdr:rowOff>
    </xdr:from>
    <xdr:to>
      <xdr:col>76</xdr:col>
      <xdr:colOff>165100</xdr:colOff>
      <xdr:row>78</xdr:row>
      <xdr:rowOff>118114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109241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8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142046</xdr:rowOff>
    </xdr:from>
    <xdr:to>
      <xdr:col>72</xdr:col>
      <xdr:colOff>38100</xdr:colOff>
      <xdr:row>77</xdr:row>
      <xdr:rowOff>72196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7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88722</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94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22197</xdr:rowOff>
    </xdr:from>
    <xdr:to>
      <xdr:col>67</xdr:col>
      <xdr:colOff>101600</xdr:colOff>
      <xdr:row>78</xdr:row>
      <xdr:rowOff>123797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114924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8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98918</xdr:rowOff>
    </xdr:from>
    <xdr:to>
      <xdr:col>85</xdr:col>
      <xdr:colOff>127000</xdr:colOff>
      <xdr:row>97</xdr:row>
      <xdr:rowOff>99273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729568"/>
          <a:ext cx="8382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2654</xdr:rowOff>
    </xdr:from>
    <xdr:to>
      <xdr:col>81</xdr:col>
      <xdr:colOff>50800</xdr:colOff>
      <xdr:row>97</xdr:row>
      <xdr:rowOff>98918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633304"/>
          <a:ext cx="889000" cy="9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2654</xdr:rowOff>
    </xdr:from>
    <xdr:to>
      <xdr:col>76</xdr:col>
      <xdr:colOff>114300</xdr:colOff>
      <xdr:row>97</xdr:row>
      <xdr:rowOff>154556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633304"/>
          <a:ext cx="889000" cy="15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154556</xdr:rowOff>
    </xdr:from>
    <xdr:to>
      <xdr:col>71</xdr:col>
      <xdr:colOff>177800</xdr:colOff>
      <xdr:row>98</xdr:row>
      <xdr:rowOff>80404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85206"/>
          <a:ext cx="889000" cy="9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69518</xdr:rowOff>
    </xdr:from>
    <xdr:to>
      <xdr:col>67</xdr:col>
      <xdr:colOff>101600</xdr:colOff>
      <xdr:row>98</xdr:row>
      <xdr:rowOff>171118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162245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6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48473</xdr:rowOff>
    </xdr:from>
    <xdr:to>
      <xdr:col>85</xdr:col>
      <xdr:colOff>177800</xdr:colOff>
      <xdr:row>97</xdr:row>
      <xdr:rowOff>150073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7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71350</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3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48118</xdr:rowOff>
    </xdr:from>
    <xdr:to>
      <xdr:col>81</xdr:col>
      <xdr:colOff>101600</xdr:colOff>
      <xdr:row>97</xdr:row>
      <xdr:rowOff>149718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7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166245</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45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123304</xdr:rowOff>
    </xdr:from>
    <xdr:to>
      <xdr:col>76</xdr:col>
      <xdr:colOff>165100</xdr:colOff>
      <xdr:row>97</xdr:row>
      <xdr:rowOff>53454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5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69981</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35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103756</xdr:rowOff>
    </xdr:from>
    <xdr:to>
      <xdr:col>72</xdr:col>
      <xdr:colOff>38100</xdr:colOff>
      <xdr:row>98</xdr:row>
      <xdr:rowOff>33906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50433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29604</xdr:rowOff>
    </xdr:from>
    <xdr:to>
      <xdr:col>67</xdr:col>
      <xdr:colOff>101600</xdr:colOff>
      <xdr:row>98</xdr:row>
      <xdr:rowOff>131204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3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147731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0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58115</xdr:rowOff>
    </xdr:from>
    <xdr:to>
      <xdr:col>98</xdr:col>
      <xdr:colOff>38100</xdr:colOff>
      <xdr:row>38</xdr:row>
      <xdr:rowOff>159715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4792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15360</xdr:rowOff>
    </xdr:from>
    <xdr:to>
      <xdr:col>98</xdr:col>
      <xdr:colOff>38100</xdr:colOff>
      <xdr:row>58</xdr:row>
      <xdr:rowOff>116960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133487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3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71544</xdr:rowOff>
    </xdr:from>
    <xdr:to>
      <xdr:col>116</xdr:col>
      <xdr:colOff>63500</xdr:colOff>
      <xdr:row>75</xdr:row>
      <xdr:rowOff>91906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587394"/>
          <a:ext cx="838200" cy="36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71544</xdr:rowOff>
    </xdr:from>
    <xdr:to>
      <xdr:col>111</xdr:col>
      <xdr:colOff>177800</xdr:colOff>
      <xdr:row>73</xdr:row>
      <xdr:rowOff>158282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587394"/>
          <a:ext cx="889000" cy="8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158282</xdr:rowOff>
    </xdr:from>
    <xdr:to>
      <xdr:col>107</xdr:col>
      <xdr:colOff>50800</xdr:colOff>
      <xdr:row>74</xdr:row>
      <xdr:rowOff>12957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67413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5235</xdr:rowOff>
    </xdr:from>
    <xdr:to>
      <xdr:col>102</xdr:col>
      <xdr:colOff>114300</xdr:colOff>
      <xdr:row>74</xdr:row>
      <xdr:rowOff>12957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692535"/>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41106</xdr:rowOff>
    </xdr:from>
    <xdr:to>
      <xdr:col>116</xdr:col>
      <xdr:colOff>114300</xdr:colOff>
      <xdr:row>75</xdr:row>
      <xdr:rowOff>142706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9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19533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87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20744</xdr:rowOff>
    </xdr:from>
    <xdr:to>
      <xdr:col>112</xdr:col>
      <xdr:colOff>38100</xdr:colOff>
      <xdr:row>73</xdr:row>
      <xdr:rowOff>122344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5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138871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31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107482</xdr:rowOff>
    </xdr:from>
    <xdr:to>
      <xdr:col>107</xdr:col>
      <xdr:colOff>101600</xdr:colOff>
      <xdr:row>74</xdr:row>
      <xdr:rowOff>37632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2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54159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3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133607</xdr:rowOff>
    </xdr:from>
    <xdr:to>
      <xdr:col>102</xdr:col>
      <xdr:colOff>165100</xdr:colOff>
      <xdr:row>74</xdr:row>
      <xdr:rowOff>63757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80284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2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125885</xdr:rowOff>
    </xdr:from>
    <xdr:to>
      <xdr:col>98</xdr:col>
      <xdr:colOff>38100</xdr:colOff>
      <xdr:row>74</xdr:row>
      <xdr:rowOff>56035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4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72562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1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・人事院勧告の影響で人件費が大きく増加し、類似団体平均を上回ることとなった。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・普通建設事業費については、既存施設を最大限有効に活用する方針から、新規整備に比べ更新整備が多くなっている。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年度に引き続き繰上償還を行った影響で前年度とほぼ同水準となっている。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6,679
18.04
6,254,244
5,824,762
361,861
2,856,017
4,641,916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101219</xdr:rowOff>
    </xdr:from>
    <xdr:to>
      <xdr:col>24</xdr:col>
      <xdr:colOff>63500</xdr:colOff>
      <xdr:row>36</xdr:row>
      <xdr:rowOff>143383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3419"/>
          <a:ext cx="8382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143383</xdr:rowOff>
    </xdr:from>
    <xdr:to>
      <xdr:col>19</xdr:col>
      <xdr:colOff>177800</xdr:colOff>
      <xdr:row>37</xdr:row>
      <xdr:rowOff>28956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5583"/>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28956</xdr:rowOff>
    </xdr:from>
    <xdr:to>
      <xdr:col>15</xdr:col>
      <xdr:colOff>50800</xdr:colOff>
      <xdr:row>37</xdr:row>
      <xdr:rowOff>95377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72606"/>
          <a:ext cx="889000" cy="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95377</xdr:rowOff>
    </xdr:from>
    <xdr:to>
      <xdr:col>10</xdr:col>
      <xdr:colOff>114300</xdr:colOff>
      <xdr:row>37</xdr:row>
      <xdr:rowOff>113284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39027"/>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50419</xdr:rowOff>
    </xdr:from>
    <xdr:to>
      <xdr:col>24</xdr:col>
      <xdr:colOff>114300</xdr:colOff>
      <xdr:row>36</xdr:row>
      <xdr:rowOff>152019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28846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92583</xdr:rowOff>
    </xdr:from>
    <xdr:to>
      <xdr:col>20</xdr:col>
      <xdr:colOff>38100</xdr:colOff>
      <xdr:row>37</xdr:row>
      <xdr:rowOff>22733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13860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149606</xdr:rowOff>
    </xdr:from>
    <xdr:to>
      <xdr:col>15</xdr:col>
      <xdr:colOff>101600</xdr:colOff>
      <xdr:row>37</xdr:row>
      <xdr:rowOff>79756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70883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44577</xdr:rowOff>
    </xdr:from>
    <xdr:to>
      <xdr:col>10</xdr:col>
      <xdr:colOff>165100</xdr:colOff>
      <xdr:row>37</xdr:row>
      <xdr:rowOff>146177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137304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8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62484</xdr:rowOff>
    </xdr:from>
    <xdr:to>
      <xdr:col>6</xdr:col>
      <xdr:colOff>38100</xdr:colOff>
      <xdr:row>37</xdr:row>
      <xdr:rowOff>164085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61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155211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9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159549</xdr:rowOff>
    </xdr:from>
    <xdr:to>
      <xdr:col>24</xdr:col>
      <xdr:colOff>63500</xdr:colOff>
      <xdr:row>57</xdr:row>
      <xdr:rowOff>147182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60749"/>
          <a:ext cx="838200" cy="15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156118</xdr:rowOff>
    </xdr:from>
    <xdr:to>
      <xdr:col>19</xdr:col>
      <xdr:colOff>177800</xdr:colOff>
      <xdr:row>56</xdr:row>
      <xdr:rowOff>159549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85868"/>
          <a:ext cx="889000" cy="17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156118</xdr:rowOff>
    </xdr:from>
    <xdr:to>
      <xdr:col>15</xdr:col>
      <xdr:colOff>50800</xdr:colOff>
      <xdr:row>57</xdr:row>
      <xdr:rowOff>105837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85868"/>
          <a:ext cx="889000" cy="29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52990</xdr:rowOff>
    </xdr:from>
    <xdr:to>
      <xdr:col>10</xdr:col>
      <xdr:colOff>114300</xdr:colOff>
      <xdr:row>57</xdr:row>
      <xdr:rowOff>105837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25640"/>
          <a:ext cx="889000" cy="5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3247</xdr:rowOff>
    </xdr:from>
    <xdr:to>
      <xdr:col>6</xdr:col>
      <xdr:colOff>38100</xdr:colOff>
      <xdr:row>57</xdr:row>
      <xdr:rowOff>104847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95974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96382</xdr:rowOff>
    </xdr:from>
    <xdr:to>
      <xdr:col>24</xdr:col>
      <xdr:colOff>114300</xdr:colOff>
      <xdr:row>58</xdr:row>
      <xdr:rowOff>26532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74809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108749</xdr:rowOff>
    </xdr:from>
    <xdr:to>
      <xdr:col>20</xdr:col>
      <xdr:colOff>38100</xdr:colOff>
      <xdr:row>57</xdr:row>
      <xdr:rowOff>38899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55426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8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105318</xdr:rowOff>
    </xdr:from>
    <xdr:to>
      <xdr:col>15</xdr:col>
      <xdr:colOff>101600</xdr:colOff>
      <xdr:row>56</xdr:row>
      <xdr:rowOff>35468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51995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1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55037</xdr:rowOff>
    </xdr:from>
    <xdr:to>
      <xdr:col>10</xdr:col>
      <xdr:colOff>165100</xdr:colOff>
      <xdr:row>57</xdr:row>
      <xdr:rowOff>156637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147764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2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2190</xdr:rowOff>
    </xdr:from>
    <xdr:to>
      <xdr:col>6</xdr:col>
      <xdr:colOff>38100</xdr:colOff>
      <xdr:row>57</xdr:row>
      <xdr:rowOff>103790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120317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5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128994</xdr:rowOff>
    </xdr:from>
    <xdr:to>
      <xdr:col>24</xdr:col>
      <xdr:colOff>63500</xdr:colOff>
      <xdr:row>77</xdr:row>
      <xdr:rowOff>10945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59194"/>
          <a:ext cx="838200" cy="5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10945</xdr:rowOff>
    </xdr:from>
    <xdr:to>
      <xdr:col>19</xdr:col>
      <xdr:colOff>177800</xdr:colOff>
      <xdr:row>77</xdr:row>
      <xdr:rowOff>80378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2595"/>
          <a:ext cx="889000" cy="6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9931</xdr:rowOff>
    </xdr:from>
    <xdr:to>
      <xdr:col>15</xdr:col>
      <xdr:colOff>50800</xdr:colOff>
      <xdr:row>77</xdr:row>
      <xdr:rowOff>80378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11581"/>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9931</xdr:rowOff>
    </xdr:from>
    <xdr:to>
      <xdr:col>10</xdr:col>
      <xdr:colOff>114300</xdr:colOff>
      <xdr:row>77</xdr:row>
      <xdr:rowOff>73969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1581"/>
          <a:ext cx="889000" cy="6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78750</xdr:rowOff>
    </xdr:from>
    <xdr:to>
      <xdr:col>6</xdr:col>
      <xdr:colOff>38100</xdr:colOff>
      <xdr:row>78</xdr:row>
      <xdr:rowOff>8900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78194</xdr:rowOff>
    </xdr:from>
    <xdr:to>
      <xdr:col>24</xdr:col>
      <xdr:colOff>114300</xdr:colOff>
      <xdr:row>77</xdr:row>
      <xdr:rowOff>8344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56621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131595</xdr:rowOff>
    </xdr:from>
    <xdr:to>
      <xdr:col>20</xdr:col>
      <xdr:colOff>38100</xdr:colOff>
      <xdr:row>77</xdr:row>
      <xdr:rowOff>61745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52872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29578</xdr:rowOff>
    </xdr:from>
    <xdr:to>
      <xdr:col>15</xdr:col>
      <xdr:colOff>101600</xdr:colOff>
      <xdr:row>77</xdr:row>
      <xdr:rowOff>131178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122305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130581</xdr:rowOff>
    </xdr:from>
    <xdr:to>
      <xdr:col>10</xdr:col>
      <xdr:colOff>165100</xdr:colOff>
      <xdr:row>77</xdr:row>
      <xdr:rowOff>60731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51858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23169</xdr:rowOff>
    </xdr:from>
    <xdr:to>
      <xdr:col>6</xdr:col>
      <xdr:colOff>38100</xdr:colOff>
      <xdr:row>77</xdr:row>
      <xdr:rowOff>124769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141296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0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118255</xdr:rowOff>
    </xdr:from>
    <xdr:to>
      <xdr:col>24</xdr:col>
      <xdr:colOff>63500</xdr:colOff>
      <xdr:row>98</xdr:row>
      <xdr:rowOff>120262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20355"/>
          <a:ext cx="8382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117847</xdr:rowOff>
    </xdr:from>
    <xdr:to>
      <xdr:col>19</xdr:col>
      <xdr:colOff>177800</xdr:colOff>
      <xdr:row>98</xdr:row>
      <xdr:rowOff>118255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9947"/>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117847</xdr:rowOff>
    </xdr:from>
    <xdr:to>
      <xdr:col>15</xdr:col>
      <xdr:colOff>50800</xdr:colOff>
      <xdr:row>98</xdr:row>
      <xdr:rowOff>119309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9947"/>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119309</xdr:rowOff>
    </xdr:from>
    <xdr:to>
      <xdr:col>10</xdr:col>
      <xdr:colOff>114300</xdr:colOff>
      <xdr:row>98</xdr:row>
      <xdr:rowOff>125053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1409"/>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57418</xdr:rowOff>
    </xdr:from>
    <xdr:to>
      <xdr:col>6</xdr:col>
      <xdr:colOff>38100</xdr:colOff>
      <xdr:row>98</xdr:row>
      <xdr:rowOff>159018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69462</xdr:rowOff>
    </xdr:from>
    <xdr:to>
      <xdr:col>24</xdr:col>
      <xdr:colOff>114300</xdr:colOff>
      <xdr:row>98</xdr:row>
      <xdr:rowOff>171062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67455</xdr:rowOff>
    </xdr:from>
    <xdr:to>
      <xdr:col>20</xdr:col>
      <xdr:colOff>38100</xdr:colOff>
      <xdr:row>98</xdr:row>
      <xdr:rowOff>169055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160182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67047</xdr:rowOff>
    </xdr:from>
    <xdr:to>
      <xdr:col>15</xdr:col>
      <xdr:colOff>101600</xdr:colOff>
      <xdr:row>98</xdr:row>
      <xdr:rowOff>168647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159774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68509</xdr:rowOff>
    </xdr:from>
    <xdr:to>
      <xdr:col>10</xdr:col>
      <xdr:colOff>165100</xdr:colOff>
      <xdr:row>98</xdr:row>
      <xdr:rowOff>170109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161236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74253</xdr:rowOff>
    </xdr:from>
    <xdr:to>
      <xdr:col>6</xdr:col>
      <xdr:colOff>38100</xdr:colOff>
      <xdr:row>99</xdr:row>
      <xdr:rowOff>4403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166980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69697</xdr:rowOff>
    </xdr:from>
    <xdr:to>
      <xdr:col>36</xdr:col>
      <xdr:colOff>165100</xdr:colOff>
      <xdr:row>38</xdr:row>
      <xdr:rowOff>171297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16375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60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168004</xdr:rowOff>
    </xdr:from>
    <xdr:to>
      <xdr:col>55</xdr:col>
      <xdr:colOff>0</xdr:colOff>
      <xdr:row>59</xdr:row>
      <xdr:rowOff>17067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12104"/>
          <a:ext cx="838200" cy="2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13653</xdr:rowOff>
    </xdr:from>
    <xdr:to>
      <xdr:col>50</xdr:col>
      <xdr:colOff>114300</xdr:colOff>
      <xdr:row>59</xdr:row>
      <xdr:rowOff>17067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129203"/>
          <a:ext cx="88900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13653</xdr:rowOff>
    </xdr:from>
    <xdr:to>
      <xdr:col>45</xdr:col>
      <xdr:colOff>177800</xdr:colOff>
      <xdr:row>59</xdr:row>
      <xdr:rowOff>16896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29203"/>
          <a:ext cx="88900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16896</xdr:rowOff>
    </xdr:from>
    <xdr:to>
      <xdr:col>41</xdr:col>
      <xdr:colOff>50800</xdr:colOff>
      <xdr:row>59</xdr:row>
      <xdr:rowOff>18451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32446"/>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130433</xdr:rowOff>
    </xdr:from>
    <xdr:to>
      <xdr:col>36</xdr:col>
      <xdr:colOff>165100</xdr:colOff>
      <xdr:row>58</xdr:row>
      <xdr:rowOff>60583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77110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117204</xdr:rowOff>
    </xdr:from>
    <xdr:to>
      <xdr:col>55</xdr:col>
      <xdr:colOff>50800</xdr:colOff>
      <xdr:row>59</xdr:row>
      <xdr:rowOff>47354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32131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137717</xdr:rowOff>
    </xdr:from>
    <xdr:to>
      <xdr:col>50</xdr:col>
      <xdr:colOff>165100</xdr:colOff>
      <xdr:row>59</xdr:row>
      <xdr:rowOff>67867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58994</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7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134303</xdr:rowOff>
    </xdr:from>
    <xdr:to>
      <xdr:col>46</xdr:col>
      <xdr:colOff>38100</xdr:colOff>
      <xdr:row>59</xdr:row>
      <xdr:rowOff>64453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7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55580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137546</xdr:rowOff>
    </xdr:from>
    <xdr:to>
      <xdr:col>41</xdr:col>
      <xdr:colOff>101600</xdr:colOff>
      <xdr:row>59</xdr:row>
      <xdr:rowOff>67696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8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58823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7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139101</xdr:rowOff>
    </xdr:from>
    <xdr:to>
      <xdr:col>36</xdr:col>
      <xdr:colOff>165100</xdr:colOff>
      <xdr:row>59</xdr:row>
      <xdr:rowOff>69251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8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60378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7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12281</xdr:rowOff>
    </xdr:from>
    <xdr:to>
      <xdr:col>55</xdr:col>
      <xdr:colOff>0</xdr:colOff>
      <xdr:row>79</xdr:row>
      <xdr:rowOff>15886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56831"/>
          <a:ext cx="838200" cy="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4711</xdr:rowOff>
    </xdr:from>
    <xdr:to>
      <xdr:col>50</xdr:col>
      <xdr:colOff>114300</xdr:colOff>
      <xdr:row>79</xdr:row>
      <xdr:rowOff>12281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49261"/>
          <a:ext cx="8890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4711</xdr:rowOff>
    </xdr:from>
    <xdr:to>
      <xdr:col>45</xdr:col>
      <xdr:colOff>177800</xdr:colOff>
      <xdr:row>79</xdr:row>
      <xdr:rowOff>17007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49261"/>
          <a:ext cx="889000" cy="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10373</xdr:rowOff>
    </xdr:from>
    <xdr:to>
      <xdr:col>41</xdr:col>
      <xdr:colOff>50800</xdr:colOff>
      <xdr:row>79</xdr:row>
      <xdr:rowOff>17007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54923"/>
          <a:ext cx="889000" cy="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44841</xdr:rowOff>
    </xdr:from>
    <xdr:to>
      <xdr:col>36</xdr:col>
      <xdr:colOff>165100</xdr:colOff>
      <xdr:row>78</xdr:row>
      <xdr:rowOff>146441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162968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136536</xdr:rowOff>
    </xdr:from>
    <xdr:to>
      <xdr:col>55</xdr:col>
      <xdr:colOff>50800</xdr:colOff>
      <xdr:row>79</xdr:row>
      <xdr:rowOff>66686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51463</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2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132931</xdr:rowOff>
    </xdr:from>
    <xdr:to>
      <xdr:col>50</xdr:col>
      <xdr:colOff>165100</xdr:colOff>
      <xdr:row>79</xdr:row>
      <xdr:rowOff>63081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54208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59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125361</xdr:rowOff>
    </xdr:from>
    <xdr:to>
      <xdr:col>46</xdr:col>
      <xdr:colOff>38100</xdr:colOff>
      <xdr:row>79</xdr:row>
      <xdr:rowOff>55511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46638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9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137657</xdr:rowOff>
    </xdr:from>
    <xdr:to>
      <xdr:col>41</xdr:col>
      <xdr:colOff>101600</xdr:colOff>
      <xdr:row>79</xdr:row>
      <xdr:rowOff>67807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58934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0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131023</xdr:rowOff>
    </xdr:from>
    <xdr:to>
      <xdr:col>36</xdr:col>
      <xdr:colOff>165100</xdr:colOff>
      <xdr:row>79</xdr:row>
      <xdr:rowOff>61173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52300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9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104149</xdr:rowOff>
    </xdr:from>
    <xdr:to>
      <xdr:col>55</xdr:col>
      <xdr:colOff>0</xdr:colOff>
      <xdr:row>96</xdr:row>
      <xdr:rowOff>28011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91899"/>
          <a:ext cx="838200" cy="9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33720</xdr:rowOff>
    </xdr:from>
    <xdr:to>
      <xdr:col>50</xdr:col>
      <xdr:colOff>114300</xdr:colOff>
      <xdr:row>96</xdr:row>
      <xdr:rowOff>28011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321470"/>
          <a:ext cx="889000" cy="16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33720</xdr:rowOff>
    </xdr:from>
    <xdr:to>
      <xdr:col>45</xdr:col>
      <xdr:colOff>177800</xdr:colOff>
      <xdr:row>96</xdr:row>
      <xdr:rowOff>16672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321470"/>
          <a:ext cx="889000" cy="15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16672</xdr:rowOff>
    </xdr:from>
    <xdr:to>
      <xdr:col>41</xdr:col>
      <xdr:colOff>50800</xdr:colOff>
      <xdr:row>96</xdr:row>
      <xdr:rowOff>143266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75872"/>
          <a:ext cx="889000" cy="1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xdr:rowOff>
    </xdr:from>
    <xdr:to>
      <xdr:col>36</xdr:col>
      <xdr:colOff>165100</xdr:colOff>
      <xdr:row>96</xdr:row>
      <xdr:rowOff>116649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133176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53349</xdr:rowOff>
    </xdr:from>
    <xdr:to>
      <xdr:col>55</xdr:col>
      <xdr:colOff>50800</xdr:colOff>
      <xdr:row>95</xdr:row>
      <xdr:rowOff>154949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76226</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9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148661</xdr:rowOff>
    </xdr:from>
    <xdr:to>
      <xdr:col>50</xdr:col>
      <xdr:colOff>165100</xdr:colOff>
      <xdr:row>96</xdr:row>
      <xdr:rowOff>78811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95338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1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154370</xdr:rowOff>
    </xdr:from>
    <xdr:to>
      <xdr:col>46</xdr:col>
      <xdr:colOff>38100</xdr:colOff>
      <xdr:row>95</xdr:row>
      <xdr:rowOff>84520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2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101047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4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137322</xdr:rowOff>
    </xdr:from>
    <xdr:to>
      <xdr:col>41</xdr:col>
      <xdr:colOff>101600</xdr:colOff>
      <xdr:row>96</xdr:row>
      <xdr:rowOff>67472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2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83999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20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92466</xdr:rowOff>
    </xdr:from>
    <xdr:to>
      <xdr:col>36</xdr:col>
      <xdr:colOff>165100</xdr:colOff>
      <xdr:row>97</xdr:row>
      <xdr:rowOff>22616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13743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4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37984</xdr:rowOff>
    </xdr:from>
    <xdr:to>
      <xdr:col>85</xdr:col>
      <xdr:colOff>127000</xdr:colOff>
      <xdr:row>37</xdr:row>
      <xdr:rowOff>7526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038734"/>
          <a:ext cx="838200" cy="3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37984</xdr:rowOff>
    </xdr:from>
    <xdr:to>
      <xdr:col>81</xdr:col>
      <xdr:colOff>50800</xdr:colOff>
      <xdr:row>35</xdr:row>
      <xdr:rowOff>120890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038734"/>
          <a:ext cx="889000" cy="8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120890</xdr:rowOff>
    </xdr:from>
    <xdr:to>
      <xdr:col>76</xdr:col>
      <xdr:colOff>114300</xdr:colOff>
      <xdr:row>37</xdr:row>
      <xdr:rowOff>119082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121640"/>
          <a:ext cx="889000" cy="3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99630</xdr:rowOff>
    </xdr:from>
    <xdr:to>
      <xdr:col>71</xdr:col>
      <xdr:colOff>177800</xdr:colOff>
      <xdr:row>37</xdr:row>
      <xdr:rowOff>119082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43280"/>
          <a:ext cx="889000" cy="1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118378</xdr:rowOff>
    </xdr:from>
    <xdr:to>
      <xdr:col>67</xdr:col>
      <xdr:colOff>101600</xdr:colOff>
      <xdr:row>37</xdr:row>
      <xdr:rowOff>48528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65055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128176</xdr:rowOff>
    </xdr:from>
    <xdr:to>
      <xdr:col>85</xdr:col>
      <xdr:colOff>177800</xdr:colOff>
      <xdr:row>37</xdr:row>
      <xdr:rowOff>58326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0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106603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7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158634</xdr:rowOff>
    </xdr:from>
    <xdr:to>
      <xdr:col>81</xdr:col>
      <xdr:colOff>101600</xdr:colOff>
      <xdr:row>35</xdr:row>
      <xdr:rowOff>88784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98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105311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7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70090</xdr:rowOff>
    </xdr:from>
    <xdr:to>
      <xdr:col>76</xdr:col>
      <xdr:colOff>165100</xdr:colOff>
      <xdr:row>36</xdr:row>
      <xdr:rowOff>240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0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16767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68282</xdr:rowOff>
    </xdr:from>
    <xdr:to>
      <xdr:col>72</xdr:col>
      <xdr:colOff>38100</xdr:colOff>
      <xdr:row>37</xdr:row>
      <xdr:rowOff>169883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119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161010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0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48830</xdr:rowOff>
    </xdr:from>
    <xdr:to>
      <xdr:col>67</xdr:col>
      <xdr:colOff>101600</xdr:colOff>
      <xdr:row>37</xdr:row>
      <xdr:rowOff>150430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141557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8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156812</xdr:rowOff>
    </xdr:from>
    <xdr:to>
      <xdr:col>85</xdr:col>
      <xdr:colOff>127000</xdr:colOff>
      <xdr:row>57</xdr:row>
      <xdr:rowOff>152264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586562"/>
          <a:ext cx="838200" cy="33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156812</xdr:rowOff>
    </xdr:from>
    <xdr:to>
      <xdr:col>81</xdr:col>
      <xdr:colOff>50800</xdr:colOff>
      <xdr:row>57</xdr:row>
      <xdr:rowOff>85503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586562"/>
          <a:ext cx="889000" cy="27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85503</xdr:rowOff>
    </xdr:from>
    <xdr:to>
      <xdr:col>76</xdr:col>
      <xdr:colOff>114300</xdr:colOff>
      <xdr:row>58</xdr:row>
      <xdr:rowOff>41833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58153"/>
          <a:ext cx="889000" cy="12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41833</xdr:rowOff>
    </xdr:from>
    <xdr:to>
      <xdr:col>71</xdr:col>
      <xdr:colOff>177800</xdr:colOff>
      <xdr:row>58</xdr:row>
      <xdr:rowOff>121262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85933"/>
          <a:ext cx="889000" cy="7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101464</xdr:rowOff>
    </xdr:from>
    <xdr:to>
      <xdr:col>85</xdr:col>
      <xdr:colOff>177800</xdr:colOff>
      <xdr:row>58</xdr:row>
      <xdr:rowOff>31614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79891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5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106012</xdr:rowOff>
    </xdr:from>
    <xdr:to>
      <xdr:col>81</xdr:col>
      <xdr:colOff>101600</xdr:colOff>
      <xdr:row>56</xdr:row>
      <xdr:rowOff>36162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53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52689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31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34703</xdr:rowOff>
    </xdr:from>
    <xdr:to>
      <xdr:col>76</xdr:col>
      <xdr:colOff>165100</xdr:colOff>
      <xdr:row>57</xdr:row>
      <xdr:rowOff>136303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152830</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58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162483</xdr:rowOff>
    </xdr:from>
    <xdr:to>
      <xdr:col>72</xdr:col>
      <xdr:colOff>38100</xdr:colOff>
      <xdr:row>58</xdr:row>
      <xdr:rowOff>92633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3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83760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2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70462</xdr:rowOff>
    </xdr:from>
    <xdr:to>
      <xdr:col>67</xdr:col>
      <xdr:colOff>101600</xdr:colOff>
      <xdr:row>59</xdr:row>
      <xdr:rowOff>612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1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163189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0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41566</xdr:rowOff>
    </xdr:from>
    <xdr:to>
      <xdr:col>67</xdr:col>
      <xdr:colOff>101600</xdr:colOff>
      <xdr:row>78</xdr:row>
      <xdr:rowOff>143166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159693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50078</xdr:rowOff>
    </xdr:from>
    <xdr:to>
      <xdr:col>85</xdr:col>
      <xdr:colOff>127000</xdr:colOff>
      <xdr:row>97</xdr:row>
      <xdr:rowOff>55180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80728"/>
          <a:ext cx="8382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55180</xdr:rowOff>
    </xdr:from>
    <xdr:to>
      <xdr:col>81</xdr:col>
      <xdr:colOff>50800</xdr:colOff>
      <xdr:row>98</xdr:row>
      <xdr:rowOff>67314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85830"/>
          <a:ext cx="889000" cy="18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21396</xdr:rowOff>
    </xdr:from>
    <xdr:to>
      <xdr:col>76</xdr:col>
      <xdr:colOff>114300</xdr:colOff>
      <xdr:row>98</xdr:row>
      <xdr:rowOff>67314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52046"/>
          <a:ext cx="889000" cy="21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21396</xdr:rowOff>
    </xdr:from>
    <xdr:to>
      <xdr:col>71</xdr:col>
      <xdr:colOff>177800</xdr:colOff>
      <xdr:row>98</xdr:row>
      <xdr:rowOff>72997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52046"/>
          <a:ext cx="889000" cy="2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84145</xdr:rowOff>
    </xdr:from>
    <xdr:to>
      <xdr:col>67</xdr:col>
      <xdr:colOff>101600</xdr:colOff>
      <xdr:row>98</xdr:row>
      <xdr:rowOff>14295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30822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4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170728</xdr:rowOff>
    </xdr:from>
    <xdr:to>
      <xdr:col>85</xdr:col>
      <xdr:colOff>177800</xdr:colOff>
      <xdr:row>97</xdr:row>
      <xdr:rowOff>100878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22155</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8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4380</xdr:rowOff>
    </xdr:from>
    <xdr:to>
      <xdr:col>81</xdr:col>
      <xdr:colOff>101600</xdr:colOff>
      <xdr:row>97</xdr:row>
      <xdr:rowOff>105980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3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122507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1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16514</xdr:rowOff>
    </xdr:from>
    <xdr:to>
      <xdr:col>76</xdr:col>
      <xdr:colOff>165100</xdr:colOff>
      <xdr:row>98</xdr:row>
      <xdr:rowOff>118114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109241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91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142046</xdr:rowOff>
    </xdr:from>
    <xdr:to>
      <xdr:col>72</xdr:col>
      <xdr:colOff>38100</xdr:colOff>
      <xdr:row>97</xdr:row>
      <xdr:rowOff>72196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0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88723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22197</xdr:rowOff>
    </xdr:from>
    <xdr:to>
      <xdr:col>67</xdr:col>
      <xdr:colOff>101600</xdr:colOff>
      <xdr:row>98</xdr:row>
      <xdr:rowOff>123797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2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114924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91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118364</xdr:rowOff>
    </xdr:from>
    <xdr:to>
      <xdr:col>98</xdr:col>
      <xdr:colOff>38100</xdr:colOff>
      <xdr:row>39</xdr:row>
      <xdr:rowOff>48514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65041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・総務費について、新庁舎建設事業が令和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年度で完了したことから、決算額が大きく減少し、類似団体を下回る数値となった。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・土木費について、現在国が整備を進めている新国道バイパスへのアクセス道路整備事業に取り組んでいることから、令和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年度以降、類似団体平均を上回る数値となっている。</a:t>
          </a:r>
        </a:p>
        <a:p>
          <a:r>
            <a:rPr kumimoji="1" lang="ja-JP" altLang="en-US" sz="1300">
              <a:latin typeface="ＭＳ Ｐゴシック" panose="020B0600070205080204" pitchFamily="50" charset="-128"/>
              <a:ea typeface="ＭＳ Ｐゴシック" panose="020B0600070205080204" pitchFamily="50" charset="-128"/>
            </a:rPr>
            <a:t>・教育費について、山吹ふれあいセンター移転令和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年度で完了したことから、類似団体を下回る数値となった。</a:t>
          </a:r>
        </a:p>
        <a:p>
          <a:r>
            <a:rPr kumimoji="1" lang="ja-JP" altLang="en-US" sz="1300">
              <a:latin typeface="ＭＳ Ｐゴシック" panose="020B0600070205080204" pitchFamily="50" charset="-128"/>
              <a:ea typeface="ＭＳ Ｐゴシック" panose="020B0600070205080204" pitchFamily="50" charset="-128"/>
            </a:rPr>
            <a:t>・消防費について、同報系防災行政無線の整備などの防災対策に関する普通建設事業が令和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年度で完了したことから、決算額が大きく減少し、類似団体平均を下回る数値となった。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・公債費について、令和５年度に引き続き繰上償還を行ったことから、前年度と同程度の水準となった。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全体的に、昨年度と同様に安定した財政運営が行われている。今後も引き続き、適正な財政運営に努める。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年度は、健全な財政運営を行った結果、全ての会計で黒字決算となった。引き続き、全ての会計で黒字決算となるように事業運営に取り組む。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6254244</v>
      </c>
      <c r="BO4" s="358"/>
      <c r="BP4" s="358"/>
      <c r="BQ4" s="358"/>
      <c r="BR4" s="358"/>
      <c r="BS4" s="358"/>
      <c r="BT4" s="358"/>
      <c r="BU4" s="359"/>
      <c r="BV4" s="357">
        <v>7950446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12.7</v>
      </c>
      <c r="CU4" s="364"/>
      <c r="CV4" s="364"/>
      <c r="CW4" s="364"/>
      <c r="CX4" s="364"/>
      <c r="CY4" s="364"/>
      <c r="CZ4" s="364"/>
      <c r="DA4" s="365"/>
      <c r="DB4" s="363">
        <v>15.2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5824762</v>
      </c>
      <c r="BO5" s="395"/>
      <c r="BP5" s="395"/>
      <c r="BQ5" s="395"/>
      <c r="BR5" s="395"/>
      <c r="BS5" s="395"/>
      <c r="BT5" s="395"/>
      <c r="BU5" s="396"/>
      <c r="BV5" s="394">
        <v>7388965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79.599999999999994</v>
      </c>
      <c r="CU5" s="392"/>
      <c r="CV5" s="392"/>
      <c r="CW5" s="392"/>
      <c r="CX5" s="392"/>
      <c r="CY5" s="392"/>
      <c r="CZ5" s="392"/>
      <c r="DA5" s="393"/>
      <c r="DB5" s="391">
        <v>73.900000000000006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429482</v>
      </c>
      <c r="BO6" s="395"/>
      <c r="BP6" s="395"/>
      <c r="BQ6" s="395"/>
      <c r="BR6" s="395"/>
      <c r="BS6" s="395"/>
      <c r="BT6" s="395"/>
      <c r="BU6" s="396"/>
      <c r="BV6" s="394">
        <v>561481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79.599999999999994</v>
      </c>
      <c r="CU6" s="432"/>
      <c r="CV6" s="432"/>
      <c r="CW6" s="432"/>
      <c r="CX6" s="432"/>
      <c r="CY6" s="432"/>
      <c r="CZ6" s="432"/>
      <c r="DA6" s="433"/>
      <c r="DB6" s="431">
        <v>73.900000000000006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67621</v>
      </c>
      <c r="BO7" s="395"/>
      <c r="BP7" s="395"/>
      <c r="BQ7" s="395"/>
      <c r="BR7" s="395"/>
      <c r="BS7" s="395"/>
      <c r="BT7" s="395"/>
      <c r="BU7" s="396"/>
      <c r="BV7" s="394">
        <v>136298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2856017</v>
      </c>
      <c r="CU7" s="395"/>
      <c r="CV7" s="395"/>
      <c r="CW7" s="395"/>
      <c r="CX7" s="395"/>
      <c r="CY7" s="395"/>
      <c r="CZ7" s="395"/>
      <c r="DA7" s="396"/>
      <c r="DB7" s="394">
        <v>2798082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361861</v>
      </c>
      <c r="BO8" s="395"/>
      <c r="BP8" s="395"/>
      <c r="BQ8" s="395"/>
      <c r="BR8" s="395"/>
      <c r="BS8" s="395"/>
      <c r="BT8" s="395"/>
      <c r="BU8" s="396"/>
      <c r="BV8" s="394">
        <v>425183</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7406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-63322</v>
      </c>
      <c r="BO9" s="395"/>
      <c r="BP9" s="395"/>
      <c r="BQ9" s="395"/>
      <c r="BR9" s="395"/>
      <c r="BS9" s="395"/>
      <c r="BT9" s="395"/>
      <c r="BU9" s="396"/>
      <c r="BV9" s="394">
        <v>41232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16.8</v>
      </c>
      <c r="CU9" s="392"/>
      <c r="CV9" s="392"/>
      <c r="CW9" s="392"/>
      <c r="CX9" s="392"/>
      <c r="CY9" s="392"/>
      <c r="CZ9" s="392"/>
      <c r="DA9" s="393"/>
      <c r="DB9" s="391">
        <v>16.8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7910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7615</v>
      </c>
      <c r="BO10" s="395"/>
      <c r="BP10" s="395"/>
      <c r="BQ10" s="395"/>
      <c r="BR10" s="395"/>
      <c r="BS10" s="395"/>
      <c r="BT10" s="395"/>
      <c r="BU10" s="396"/>
      <c r="BV10" s="394">
        <v>8532</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514800</v>
      </c>
      <c r="BO11" s="395"/>
      <c r="BP11" s="395"/>
      <c r="BQ11" s="395"/>
      <c r="BR11" s="395"/>
      <c r="BS11" s="395"/>
      <c r="BT11" s="395"/>
      <c r="BU11" s="396"/>
      <c r="BV11" s="394">
        <v>547068</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6958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6679</v>
      </c>
      <c r="S13" s="479"/>
      <c r="T13" s="479"/>
      <c r="U13" s="479"/>
      <c r="V13" s="480"/>
      <c r="W13" s="410" t="s">
        <v>131</v>
      </c>
      <c r="X13" s="411"/>
      <c r="Y13" s="411"/>
      <c r="Z13" s="411"/>
      <c r="AA13" s="411"/>
      <c r="AB13" s="401"/>
      <c r="AC13" s="445">
        <v>104</v>
      </c>
      <c r="AD13" s="446"/>
      <c r="AE13" s="446"/>
      <c r="AF13" s="446"/>
      <c r="AG13" s="488"/>
      <c r="AH13" s="445">
        <v>113</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459093</v>
      </c>
      <c r="BO13" s="395"/>
      <c r="BP13" s="395"/>
      <c r="BQ13" s="395"/>
      <c r="BR13" s="395"/>
      <c r="BS13" s="395"/>
      <c r="BT13" s="395"/>
      <c r="BU13" s="396"/>
      <c r="BV13" s="394">
        <v>596832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0.3</v>
      </c>
      <c r="CU13" s="392"/>
      <c r="CV13" s="392"/>
      <c r="CW13" s="392"/>
      <c r="CX13" s="392"/>
      <c r="CY13" s="392"/>
      <c r="CZ13" s="392"/>
      <c r="DA13" s="393"/>
      <c r="DB13" s="391">
        <v>-0.5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6989</v>
      </c>
      <c r="S14" s="479"/>
      <c r="T14" s="479"/>
      <c r="U14" s="479"/>
      <c r="V14" s="480"/>
      <c r="W14" s="384"/>
      <c r="X14" s="385"/>
      <c r="Y14" s="385"/>
      <c r="Z14" s="385"/>
      <c r="AA14" s="385"/>
      <c r="AB14" s="374"/>
      <c r="AC14" s="481">
        <v>3.6</v>
      </c>
      <c r="AD14" s="482"/>
      <c r="AE14" s="482"/>
      <c r="AF14" s="482"/>
      <c r="AG14" s="483"/>
      <c r="AH14" s="481">
        <v>3.5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6728</v>
      </c>
      <c r="S15" s="479"/>
      <c r="T15" s="479"/>
      <c r="U15" s="479"/>
      <c r="V15" s="480"/>
      <c r="W15" s="410" t="s">
        <v>137</v>
      </c>
      <c r="X15" s="411"/>
      <c r="Y15" s="411"/>
      <c r="Z15" s="411"/>
      <c r="AA15" s="411"/>
      <c r="AB15" s="401"/>
      <c r="AC15" s="445">
        <v>921</v>
      </c>
      <c r="AD15" s="446"/>
      <c r="AE15" s="446"/>
      <c r="AF15" s="446"/>
      <c r="AG15" s="488"/>
      <c r="AH15" s="445">
        <v>1041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925464</v>
      </c>
      <c r="BO15" s="358"/>
      <c r="BP15" s="358"/>
      <c r="BQ15" s="358"/>
      <c r="BR15" s="358"/>
      <c r="BS15" s="358"/>
      <c r="BT15" s="358"/>
      <c r="BU15" s="359"/>
      <c r="BV15" s="357">
        <v>920771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32.1</v>
      </c>
      <c r="AD16" s="482"/>
      <c r="AE16" s="482"/>
      <c r="AF16" s="482"/>
      <c r="AG16" s="483"/>
      <c r="AH16" s="481">
        <v>32.5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2596531</v>
      </c>
      <c r="BO16" s="395"/>
      <c r="BP16" s="395"/>
      <c r="BQ16" s="395"/>
      <c r="BR16" s="395"/>
      <c r="BS16" s="395"/>
      <c r="BT16" s="395"/>
      <c r="BU16" s="396"/>
      <c r="BV16" s="394">
        <v>2532856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1845</v>
      </c>
      <c r="AD17" s="446"/>
      <c r="AE17" s="446"/>
      <c r="AF17" s="446"/>
      <c r="AG17" s="488"/>
      <c r="AH17" s="445">
        <v>2045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1177558</v>
      </c>
      <c r="BO17" s="395"/>
      <c r="BP17" s="395"/>
      <c r="BQ17" s="395"/>
      <c r="BR17" s="395"/>
      <c r="BS17" s="395"/>
      <c r="BT17" s="395"/>
      <c r="BU17" s="396"/>
      <c r="BV17" s="394">
        <v>1170350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18.04</v>
      </c>
      <c r="M18" s="518"/>
      <c r="N18" s="518"/>
      <c r="O18" s="518"/>
      <c r="P18" s="518"/>
      <c r="Q18" s="518"/>
      <c r="R18" s="519"/>
      <c r="S18" s="519"/>
      <c r="T18" s="519"/>
      <c r="U18" s="519"/>
      <c r="V18" s="520"/>
      <c r="W18" s="412"/>
      <c r="X18" s="413"/>
      <c r="Y18" s="413"/>
      <c r="Z18" s="413"/>
      <c r="AA18" s="413"/>
      <c r="AB18" s="404"/>
      <c r="AC18" s="521">
        <v>64.3</v>
      </c>
      <c r="AD18" s="522"/>
      <c r="AE18" s="522"/>
      <c r="AF18" s="522"/>
      <c r="AG18" s="523"/>
      <c r="AH18" s="521">
        <v>63.9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2291493</v>
      </c>
      <c r="BO18" s="395"/>
      <c r="BP18" s="395"/>
      <c r="BQ18" s="395"/>
      <c r="BR18" s="395"/>
      <c r="BS18" s="395"/>
      <c r="BT18" s="395"/>
      <c r="BU18" s="396"/>
      <c r="BV18" s="394">
        <v>2074010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411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4722954</v>
      </c>
      <c r="BO19" s="395"/>
      <c r="BP19" s="395"/>
      <c r="BQ19" s="395"/>
      <c r="BR19" s="395"/>
      <c r="BS19" s="395"/>
      <c r="BT19" s="395"/>
      <c r="BU19" s="396"/>
      <c r="BV19" s="394">
        <v>4653360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3161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4641916</v>
      </c>
      <c r="BO22" s="358"/>
      <c r="BP22" s="358"/>
      <c r="BQ22" s="358"/>
      <c r="BR22" s="358"/>
      <c r="BS22" s="358"/>
      <c r="BT22" s="358"/>
      <c r="BU22" s="359"/>
      <c r="BV22" s="357">
        <v>5020116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1797953</v>
      </c>
      <c r="BO23" s="395"/>
      <c r="BP23" s="395"/>
      <c r="BQ23" s="395"/>
      <c r="BR23" s="395"/>
      <c r="BS23" s="395"/>
      <c r="BT23" s="395"/>
      <c r="BU23" s="396"/>
      <c r="BV23" s="394">
        <v>1826399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7300</v>
      </c>
      <c r="R24" s="446"/>
      <c r="S24" s="446"/>
      <c r="T24" s="446"/>
      <c r="U24" s="446"/>
      <c r="V24" s="488"/>
      <c r="W24" s="540"/>
      <c r="X24" s="541"/>
      <c r="Y24" s="542"/>
      <c r="Z24" s="444" t="s">
        <v>162</v>
      </c>
      <c r="AA24" s="424"/>
      <c r="AB24" s="424"/>
      <c r="AC24" s="424"/>
      <c r="AD24" s="424"/>
      <c r="AE24" s="424"/>
      <c r="AF24" s="424"/>
      <c r="AG24" s="425"/>
      <c r="AH24" s="445">
        <v>90</v>
      </c>
      <c r="AI24" s="446"/>
      <c r="AJ24" s="446"/>
      <c r="AK24" s="446"/>
      <c r="AL24" s="488"/>
      <c r="AM24" s="445">
        <v>272970</v>
      </c>
      <c r="AN24" s="446"/>
      <c r="AO24" s="446"/>
      <c r="AP24" s="446"/>
      <c r="AQ24" s="446"/>
      <c r="AR24" s="488"/>
      <c r="AS24" s="445">
        <v>3033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3483740</v>
      </c>
      <c r="BO24" s="395"/>
      <c r="BP24" s="395"/>
      <c r="BQ24" s="395"/>
      <c r="BR24" s="395"/>
      <c r="BS24" s="395"/>
      <c r="BT24" s="395"/>
      <c r="BU24" s="396"/>
      <c r="BV24" s="394">
        <v>3730372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6000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114229</v>
      </c>
      <c r="BO25" s="358"/>
      <c r="BP25" s="358"/>
      <c r="BQ25" s="358"/>
      <c r="BR25" s="358"/>
      <c r="BS25" s="358"/>
      <c r="BT25" s="358"/>
      <c r="BU25" s="359"/>
      <c r="BV25" s="357">
        <v>152819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5500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3300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2600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2399614</v>
      </c>
      <c r="BO28" s="358"/>
      <c r="BP28" s="358"/>
      <c r="BQ28" s="358"/>
      <c r="BR28" s="358"/>
      <c r="BS28" s="358"/>
      <c r="BT28" s="358"/>
      <c r="BU28" s="359"/>
      <c r="BV28" s="357">
        <v>2391999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8</v>
      </c>
      <c r="M29" s="446"/>
      <c r="N29" s="446"/>
      <c r="O29" s="446"/>
      <c r="P29" s="488"/>
      <c r="Q29" s="445">
        <v>2400</v>
      </c>
      <c r="R29" s="446"/>
      <c r="S29" s="446"/>
      <c r="T29" s="446"/>
      <c r="U29" s="446"/>
      <c r="V29" s="488"/>
      <c r="W29" s="543"/>
      <c r="X29" s="544"/>
      <c r="Y29" s="545"/>
      <c r="Z29" s="444" t="s">
        <v>178</v>
      </c>
      <c r="AA29" s="424"/>
      <c r="AB29" s="424"/>
      <c r="AC29" s="424"/>
      <c r="AD29" s="424"/>
      <c r="AE29" s="424"/>
      <c r="AF29" s="424"/>
      <c r="AG29" s="425"/>
      <c r="AH29" s="445">
        <v>90</v>
      </c>
      <c r="AI29" s="446"/>
      <c r="AJ29" s="446"/>
      <c r="AK29" s="446"/>
      <c r="AL29" s="488"/>
      <c r="AM29" s="445">
        <v>272970</v>
      </c>
      <c r="AN29" s="446"/>
      <c r="AO29" s="446"/>
      <c r="AP29" s="446"/>
      <c r="AQ29" s="446"/>
      <c r="AR29" s="488"/>
      <c r="AS29" s="445">
        <v>3033</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1916610</v>
      </c>
      <c r="BO29" s="395"/>
      <c r="BP29" s="395"/>
      <c r="BQ29" s="395"/>
      <c r="BR29" s="395"/>
      <c r="BS29" s="395"/>
      <c r="BT29" s="395"/>
      <c r="BU29" s="396"/>
      <c r="BV29" s="394">
        <v>1826612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93.2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2981974</v>
      </c>
      <c r="BO30" s="514"/>
      <c r="BP30" s="514"/>
      <c r="BQ30" s="514"/>
      <c r="BR30" s="514"/>
      <c r="BS30" s="514"/>
      <c r="BT30" s="514"/>
      <c r="BU30" s="515"/>
      <c r="BV30" s="513">
        <v>2880230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井手町国民健康保険特別会計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井手町水道事業会計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井手町多賀地区簡易水道事業特別会計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京都府市町村議会議員公務災害補償等組合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井手町介護保険特別会計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井手町下水道事業会計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城南衛生管理組合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井手町後期高齢者医療特別会計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京都府市町村職員退職手当組合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京都府自治会館管理組合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京都府住宅新築資金等貸付事業管理組合（一般会計）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京都府住宅新築資金等貸付事業管理組合（特別会計）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京都府後期高齢者医療広域連合（一般会計）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京都府後期高齢者医療広域連合（特別会計）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京都地方税機構</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ynVxkUgTw8rXV+Ti4jyimp7i/jys/iBkwTFeOtQqbo44H1vJ9K72+lRt4eLjWHmVTWQmFsaR7C3WyNgWM6ZfRQ==" saltValue="LN3MaFlPEZcW6Wlcla665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43" sqref="J4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533</v>
      </c>
      <c r="D34" s="1136"/>
      <c r="E34" s="1137"/>
      <c r="F34" s="32">
        <v>10.74</v>
      </c>
      <c r="G34" s="33">
        <v>11.36</v>
      </c>
      <c r="H34" s="33">
        <v>13.23</v>
      </c>
      <c r="I34" s="33">
        <v>14.59</v>
      </c>
      <c r="J34" s="34">
        <v>15.53</v>
      </c>
      <c r="K34" s="22"/>
      <c r="L34" s="22"/>
      <c r="M34" s="22"/>
      <c r="N34" s="22"/>
      <c r="O34" s="22"/>
      <c r="P34" s="22"/>
    </row>
    <row r="35" spans="1:16" ht="39" customHeight="1" x14ac:dyDescent="0.2">
      <c r="A35" s="22"/>
      <c r="B35" s="35"/>
      <c r="C35" s="1132" t="s">
        <v>534</v>
      </c>
      <c r="D35" s="1132"/>
      <c r="E35" s="1133"/>
      <c r="F35" s="36">
        <v>14.33</v>
      </c>
      <c r="G35" s="37">
        <v>13.39</v>
      </c>
      <c r="H35" s="37">
        <v>14.04</v>
      </c>
      <c r="I35" s="37">
        <v>11.03</v>
      </c>
      <c r="J35" s="38">
        <v>12.67</v>
      </c>
      <c r="K35" s="22"/>
      <c r="L35" s="22"/>
      <c r="M35" s="22"/>
      <c r="N35" s="22"/>
      <c r="O35" s="22"/>
      <c r="P35" s="22"/>
    </row>
    <row r="36" spans="1:16" ht="39" customHeight="1" x14ac:dyDescent="0.2">
      <c r="A36" s="22"/>
      <c r="B36" s="35"/>
      <c r="C36" s="1132" t="s">
        <v>535</v>
      </c>
      <c r="D36" s="1132"/>
      <c r="E36" s="1133"/>
      <c r="F36" s="36" t="s">
        <v>489</v>
      </c>
      <c r="G36" s="37" t="s">
        <v>489</v>
      </c>
      <c r="H36" s="37" t="s">
        <v>489</v>
      </c>
      <c r="I36" s="37" t="s">
        <v>489</v>
      </c>
      <c r="J36" s="38">
        <v>2.33</v>
      </c>
      <c r="K36" s="22"/>
      <c r="L36" s="22"/>
      <c r="M36" s="22"/>
      <c r="N36" s="22"/>
      <c r="O36" s="22"/>
      <c r="P36" s="22"/>
    </row>
    <row r="37" spans="1:16" ht="39" customHeight="1" x14ac:dyDescent="0.2">
      <c r="A37" s="22"/>
      <c r="B37" s="35"/>
      <c r="C37" s="1132" t="s">
        <v>536</v>
      </c>
      <c r="D37" s="1132"/>
      <c r="E37" s="1133"/>
      <c r="F37" s="36">
        <v>1.45</v>
      </c>
      <c r="G37" s="37">
        <v>1.58</v>
      </c>
      <c r="H37" s="37">
        <v>2.2400000000000002</v>
      </c>
      <c r="I37" s="37">
        <v>2.06</v>
      </c>
      <c r="J37" s="38">
        <v>1.56</v>
      </c>
      <c r="K37" s="22"/>
      <c r="L37" s="22"/>
      <c r="M37" s="22"/>
      <c r="N37" s="22"/>
      <c r="O37" s="22"/>
      <c r="P37" s="22"/>
    </row>
    <row r="38" spans="1:16" ht="39" customHeight="1" x14ac:dyDescent="0.2">
      <c r="A38" s="22"/>
      <c r="B38" s="35"/>
      <c r="C38" s="1132" t="s">
        <v>537</v>
      </c>
      <c r="D38" s="1132"/>
      <c r="E38" s="1133"/>
      <c r="F38" s="36">
        <v>2.31</v>
      </c>
      <c r="G38" s="37">
        <v>2.39</v>
      </c>
      <c r="H38" s="37">
        <v>2.21</v>
      </c>
      <c r="I38" s="37">
        <v>1.18</v>
      </c>
      <c r="J38" s="38">
        <v>1.0900000000000001</v>
      </c>
      <c r="K38" s="22"/>
      <c r="L38" s="22"/>
      <c r="M38" s="22"/>
      <c r="N38" s="22"/>
      <c r="O38" s="22"/>
      <c r="P38" s="22"/>
    </row>
    <row r="39" spans="1:16" ht="39" customHeight="1" x14ac:dyDescent="0.2">
      <c r="A39" s="22"/>
      <c r="B39" s="35"/>
      <c r="C39" s="1132" t="s">
        <v>538</v>
      </c>
      <c r="D39" s="1132"/>
      <c r="E39" s="1133"/>
      <c r="F39" s="36">
        <v>0.3</v>
      </c>
      <c r="G39" s="37">
        <v>0.12</v>
      </c>
      <c r="H39" s="37">
        <v>0.47</v>
      </c>
      <c r="I39" s="37">
        <v>0.63</v>
      </c>
      <c r="J39" s="38">
        <v>1.0900000000000001</v>
      </c>
      <c r="K39" s="22"/>
      <c r="L39" s="22"/>
      <c r="M39" s="22"/>
      <c r="N39" s="22"/>
      <c r="O39" s="22"/>
      <c r="P39" s="22"/>
    </row>
    <row r="40" spans="1:16" ht="39" customHeight="1" x14ac:dyDescent="0.2">
      <c r="A40" s="22"/>
      <c r="B40" s="35"/>
      <c r="C40" s="1132" t="s">
        <v>539</v>
      </c>
      <c r="D40" s="1132"/>
      <c r="E40" s="1133"/>
      <c r="F40" s="36">
        <v>0.11</v>
      </c>
      <c r="G40" s="37">
        <v>0.11</v>
      </c>
      <c r="H40" s="37">
        <v>0.14000000000000001</v>
      </c>
      <c r="I40" s="37">
        <v>0.13</v>
      </c>
      <c r="J40" s="38">
        <v>0.12</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540</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541</v>
      </c>
      <c r="D43" s="1134"/>
      <c r="E43" s="1135"/>
      <c r="F43" s="41">
        <v>0.47</v>
      </c>
      <c r="G43" s="42">
        <v>0.48</v>
      </c>
      <c r="H43" s="42">
        <v>0.54</v>
      </c>
      <c r="I43" s="42">
        <v>2.8</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gucWnayvcXQ8kItcGJpX1r5QcPPpX571o2+fE/mePDeIoD345+63L+g+8A/gx49HznLL0+P5Lc/k0Kjm1Q+Lg==" saltValue="3yLRIDJXKv5p8DXUUc1R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213</v>
      </c>
      <c r="L45" s="58">
        <v>246</v>
      </c>
      <c r="M45" s="58">
        <v>222</v>
      </c>
      <c r="N45" s="58">
        <v>237</v>
      </c>
      <c r="O45" s="59">
        <v>280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141</v>
      </c>
      <c r="L48" s="62">
        <v>137</v>
      </c>
      <c r="M48" s="62">
        <v>155</v>
      </c>
      <c r="N48" s="62">
        <v>124</v>
      </c>
      <c r="O48" s="63">
        <v>146</v>
      </c>
      <c r="P48" s="46"/>
      <c r="Q48" s="46"/>
      <c r="R48" s="46"/>
      <c r="S48" s="46"/>
      <c r="T48" s="46"/>
      <c r="U48" s="46"/>
    </row>
    <row r="49" spans="1:21" ht="30.75" customHeight="1" x14ac:dyDescent="0.2">
      <c r="A49" s="46"/>
      <c r="B49" s="1140"/>
      <c r="C49" s="1141"/>
      <c r="D49" s="60"/>
      <c r="E49" s="1146" t="s">
        <v>14</v>
      </c>
      <c r="F49" s="1146"/>
      <c r="G49" s="1146"/>
      <c r="H49" s="1146"/>
      <c r="I49" s="1146"/>
      <c r="J49" s="1147"/>
      <c r="K49" s="61">
        <v>19</v>
      </c>
      <c r="L49" s="62">
        <v>16</v>
      </c>
      <c r="M49" s="62">
        <v>16</v>
      </c>
      <c r="N49" s="62">
        <v>16</v>
      </c>
      <c r="O49" s="63">
        <v>16</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v>0</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410</v>
      </c>
      <c r="L52" s="62">
        <v>402</v>
      </c>
      <c r="M52" s="62">
        <v>407</v>
      </c>
      <c r="N52" s="62">
        <v>402</v>
      </c>
      <c r="O52" s="63">
        <v>379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-37</v>
      </c>
      <c r="L53" s="67">
        <v>-3</v>
      </c>
      <c r="M53" s="67">
        <v>-14</v>
      </c>
      <c r="N53" s="67">
        <v>-25</v>
      </c>
      <c r="O53" s="68">
        <v>63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hFhBSaTYu2i3aDmSJi7MU/NBI7fluT+1PHz2kJ/9Uy21LydxE7yuId9BaETja8FwCCZma/lywZm9qapy9Ng==" saltValue="twgqJQ1MyTBkZnDN4unG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30">
        <v>3032</v>
      </c>
      <c r="J41" s="331">
        <v>2597</v>
      </c>
      <c r="K41" s="331">
        <v>3866</v>
      </c>
      <c r="L41" s="331">
        <v>5020</v>
      </c>
      <c r="M41" s="332">
        <v>4642</v>
      </c>
    </row>
    <row r="42" spans="2:13" ht="27.75" customHeight="1" x14ac:dyDescent="0.2">
      <c r="B42" s="1171"/>
      <c r="C42" s="1172"/>
      <c r="D42" s="104"/>
      <c r="E42" s="1177" t="s">
        <v>32</v>
      </c>
      <c r="F42" s="1177"/>
      <c r="G42" s="1177"/>
      <c r="H42" s="1178"/>
      <c r="I42" s="333" t="s">
        <v>489</v>
      </c>
      <c r="J42" s="334" t="s">
        <v>489</v>
      </c>
      <c r="K42" s="334" t="s">
        <v>489</v>
      </c>
      <c r="L42" s="334" t="s">
        <v>489</v>
      </c>
      <c r="M42" s="335" t="s">
        <v>489</v>
      </c>
    </row>
    <row r="43" spans="2:13" ht="27.75" customHeight="1" x14ac:dyDescent="0.2">
      <c r="B43" s="1171"/>
      <c r="C43" s="1172"/>
      <c r="D43" s="104"/>
      <c r="E43" s="1177" t="s">
        <v>33</v>
      </c>
      <c r="F43" s="1177"/>
      <c r="G43" s="1177"/>
      <c r="H43" s="1178"/>
      <c r="I43" s="333">
        <v>1323</v>
      </c>
      <c r="J43" s="334">
        <v>1215</v>
      </c>
      <c r="K43" s="334">
        <v>1124</v>
      </c>
      <c r="L43" s="334">
        <v>1081</v>
      </c>
      <c r="M43" s="335">
        <v>1103</v>
      </c>
    </row>
    <row r="44" spans="2:13" ht="27.75" customHeight="1" x14ac:dyDescent="0.2">
      <c r="B44" s="1171"/>
      <c r="C44" s="1172"/>
      <c r="D44" s="104"/>
      <c r="E44" s="1177" t="s">
        <v>34</v>
      </c>
      <c r="F44" s="1177"/>
      <c r="G44" s="1177"/>
      <c r="H44" s="1178"/>
      <c r="I44" s="333">
        <v>174</v>
      </c>
      <c r="J44" s="334">
        <v>162</v>
      </c>
      <c r="K44" s="334">
        <v>161</v>
      </c>
      <c r="L44" s="334">
        <v>167</v>
      </c>
      <c r="M44" s="335">
        <v>160</v>
      </c>
    </row>
    <row r="45" spans="2:13" ht="27.75" customHeight="1" x14ac:dyDescent="0.2">
      <c r="B45" s="1171"/>
      <c r="C45" s="1172"/>
      <c r="D45" s="104"/>
      <c r="E45" s="1177" t="s">
        <v>35</v>
      </c>
      <c r="F45" s="1177"/>
      <c r="G45" s="1177"/>
      <c r="H45" s="1178"/>
      <c r="I45" s="333">
        <v>562</v>
      </c>
      <c r="J45" s="334">
        <v>519</v>
      </c>
      <c r="K45" s="334">
        <v>526</v>
      </c>
      <c r="L45" s="334">
        <v>474</v>
      </c>
      <c r="M45" s="335">
        <v>482</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7525</v>
      </c>
      <c r="J50" s="334">
        <v>7298</v>
      </c>
      <c r="K50" s="334">
        <v>7341</v>
      </c>
      <c r="L50" s="334">
        <v>7212</v>
      </c>
      <c r="M50" s="335">
        <v>7441</v>
      </c>
    </row>
    <row r="51" spans="2:13" ht="27.75" customHeight="1" x14ac:dyDescent="0.2">
      <c r="B51" s="1171"/>
      <c r="C51" s="1172"/>
      <c r="D51" s="104"/>
      <c r="E51" s="1177" t="s">
        <v>42</v>
      </c>
      <c r="F51" s="1177"/>
      <c r="G51" s="1177"/>
      <c r="H51" s="1178"/>
      <c r="I51" s="333">
        <v>474</v>
      </c>
      <c r="J51" s="334">
        <v>461</v>
      </c>
      <c r="K51" s="334">
        <v>456</v>
      </c>
      <c r="L51" s="334">
        <v>453</v>
      </c>
      <c r="M51" s="335">
        <v>436</v>
      </c>
    </row>
    <row r="52" spans="2:13" ht="27.75" customHeight="1" x14ac:dyDescent="0.2">
      <c r="B52" s="1173"/>
      <c r="C52" s="1174"/>
      <c r="D52" s="104"/>
      <c r="E52" s="1177" t="s">
        <v>43</v>
      </c>
      <c r="F52" s="1177"/>
      <c r="G52" s="1177"/>
      <c r="H52" s="1178"/>
      <c r="I52" s="333">
        <v>3669</v>
      </c>
      <c r="J52" s="334">
        <v>3707</v>
      </c>
      <c r="K52" s="334">
        <v>4914</v>
      </c>
      <c r="L52" s="334">
        <v>4904</v>
      </c>
      <c r="M52" s="335">
        <v>4896</v>
      </c>
    </row>
    <row r="53" spans="2:13" ht="27.75" customHeight="1" thickBot="1" x14ac:dyDescent="0.25">
      <c r="B53" s="1184" t="s">
        <v>19</v>
      </c>
      <c r="C53" s="1185"/>
      <c r="D53" s="108"/>
      <c r="E53" s="1186" t="s">
        <v>44</v>
      </c>
      <c r="F53" s="1186"/>
      <c r="G53" s="1186"/>
      <c r="H53" s="1187"/>
      <c r="I53" s="336">
        <v>-6577</v>
      </c>
      <c r="J53" s="337">
        <v>-6973</v>
      </c>
      <c r="K53" s="337">
        <v>-7033</v>
      </c>
      <c r="L53" s="337">
        <v>-5827</v>
      </c>
      <c r="M53" s="338">
        <v>-6387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BqC511675P+G/njTnQoY+j8BN9fDpAdkUXdbypaWDHEg6Wr53Z+AIaTGVHqd1/hHtgkUoh4xS4Ar2dnI1y4mA==" saltValue="R3HXl2JLTCI2GzVQ8Nd+5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2383</v>
      </c>
      <c r="G55" s="339">
        <v>2392</v>
      </c>
      <c r="H55" s="340">
        <v>2400</v>
      </c>
    </row>
    <row r="56" spans="2:8" ht="52.5" customHeight="1" x14ac:dyDescent="0.2">
      <c r="B56" s="120"/>
      <c r="C56" s="1198" t="s">
        <v>47</v>
      </c>
      <c r="D56" s="1198"/>
      <c r="E56" s="1199"/>
      <c r="F56" s="341">
        <v>1665</v>
      </c>
      <c r="G56" s="341">
        <v>1827</v>
      </c>
      <c r="H56" s="342">
        <v>1917</v>
      </c>
    </row>
    <row r="57" spans="2:8" ht="53.25" customHeight="1" x14ac:dyDescent="0.2">
      <c r="B57" s="120"/>
      <c r="C57" s="1200" t="s">
        <v>48</v>
      </c>
      <c r="D57" s="1200"/>
      <c r="E57" s="1201"/>
      <c r="F57" s="343">
        <v>3229</v>
      </c>
      <c r="G57" s="343">
        <v>2880</v>
      </c>
      <c r="H57" s="344">
        <v>2982</v>
      </c>
    </row>
    <row r="58" spans="2:8" ht="45.75" customHeight="1" x14ac:dyDescent="0.2">
      <c r="B58" s="121"/>
      <c r="C58" s="1188" t="s">
        <v>604</v>
      </c>
      <c r="D58" s="1189"/>
      <c r="E58" s="1190"/>
      <c r="F58" s="345">
        <v>1279</v>
      </c>
      <c r="G58" s="345">
        <v>1283</v>
      </c>
      <c r="H58" s="346">
        <v>1287</v>
      </c>
    </row>
    <row r="59" spans="2:8" ht="45.75" customHeight="1" x14ac:dyDescent="0.2">
      <c r="B59" s="121"/>
      <c r="C59" s="1188" t="s">
        <v>605</v>
      </c>
      <c r="D59" s="1189"/>
      <c r="E59" s="1190"/>
      <c r="F59" s="345">
        <v>330</v>
      </c>
      <c r="G59" s="345">
        <v>331</v>
      </c>
      <c r="H59" s="346">
        <v>432</v>
      </c>
    </row>
    <row r="60" spans="2:8" ht="45.75" customHeight="1" x14ac:dyDescent="0.2">
      <c r="B60" s="121"/>
      <c r="C60" s="1188" t="s">
        <v>606</v>
      </c>
      <c r="D60" s="1189"/>
      <c r="E60" s="1190"/>
      <c r="F60" s="345">
        <v>748</v>
      </c>
      <c r="G60" s="345">
        <v>401</v>
      </c>
      <c r="H60" s="346">
        <v>401</v>
      </c>
    </row>
    <row r="61" spans="2:8" ht="45.75" customHeight="1" x14ac:dyDescent="0.2">
      <c r="B61" s="121"/>
      <c r="C61" s="1188" t="s">
        <v>607</v>
      </c>
      <c r="D61" s="1189"/>
      <c r="E61" s="1190"/>
      <c r="F61" s="345">
        <v>345</v>
      </c>
      <c r="G61" s="345">
        <v>345</v>
      </c>
      <c r="H61" s="346">
        <v>346</v>
      </c>
    </row>
    <row r="62" spans="2:8" ht="45.75" customHeight="1" thickBot="1" x14ac:dyDescent="0.25">
      <c r="B62" s="122"/>
      <c r="C62" s="1191" t="s">
        <v>608</v>
      </c>
      <c r="D62" s="1192"/>
      <c r="E62" s="1193"/>
      <c r="F62" s="347">
        <v>215</v>
      </c>
      <c r="G62" s="347">
        <v>216</v>
      </c>
      <c r="H62" s="348">
        <v>217</v>
      </c>
    </row>
    <row r="63" spans="2:8" ht="52.5" customHeight="1" thickBot="1" x14ac:dyDescent="0.25">
      <c r="B63" s="123"/>
      <c r="C63" s="1194" t="s">
        <v>49</v>
      </c>
      <c r="D63" s="1194"/>
      <c r="E63" s="1195"/>
      <c r="F63" s="349">
        <v>7277</v>
      </c>
      <c r="G63" s="349">
        <v>7099</v>
      </c>
      <c r="H63" s="350">
        <v>7298</v>
      </c>
    </row>
    <row r="64" spans="2:8" ht="13.2" x14ac:dyDescent="0.2"/>
  </sheetData>
  <sheetProtection algorithmName="SHA-512" hashValue="73G2y6OAI22QiYmkTpT+emgau3F9xolZjinc0/zzQ7LOrU8ySY6tqMYQmKLWSjXhNbPe0KMr3sRtplwfNmQiRg==" saltValue="N7VGMmwNvfFwp48ZnNSO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76282</v>
      </c>
      <c r="E3" s="142"/>
      <c r="F3" s="143">
        <v>126525</v>
      </c>
      <c r="G3" s="144"/>
      <c r="H3" s="145"/>
    </row>
    <row r="4" spans="1:8" x14ac:dyDescent="0.2">
      <c r="A4" s="146"/>
      <c r="B4" s="147"/>
      <c r="C4" s="148"/>
      <c r="D4" s="149">
        <v>51857</v>
      </c>
      <c r="E4" s="150"/>
      <c r="F4" s="151">
        <v>67052</v>
      </c>
      <c r="G4" s="152"/>
      <c r="H4" s="153"/>
    </row>
    <row r="5" spans="1:8" x14ac:dyDescent="0.2">
      <c r="A5" s="134" t="s">
        <v>522</v>
      </c>
      <c r="B5" s="139"/>
      <c r="C5" s="140"/>
      <c r="D5" s="141">
        <v>178205</v>
      </c>
      <c r="E5" s="142"/>
      <c r="F5" s="143">
        <v>138402</v>
      </c>
      <c r="G5" s="144"/>
      <c r="H5" s="145"/>
    </row>
    <row r="6" spans="1:8" x14ac:dyDescent="0.2">
      <c r="A6" s="146"/>
      <c r="B6" s="147"/>
      <c r="C6" s="148"/>
      <c r="D6" s="149">
        <v>128380</v>
      </c>
      <c r="E6" s="150"/>
      <c r="F6" s="151">
        <v>70652</v>
      </c>
      <c r="G6" s="152"/>
      <c r="H6" s="153"/>
    </row>
    <row r="7" spans="1:8" x14ac:dyDescent="0.2">
      <c r="A7" s="134" t="s">
        <v>523</v>
      </c>
      <c r="B7" s="139"/>
      <c r="C7" s="140"/>
      <c r="D7" s="141">
        <v>452011</v>
      </c>
      <c r="E7" s="142"/>
      <c r="F7" s="143">
        <v>146367</v>
      </c>
      <c r="G7" s="144"/>
      <c r="H7" s="145"/>
    </row>
    <row r="8" spans="1:8" x14ac:dyDescent="0.2">
      <c r="A8" s="146"/>
      <c r="B8" s="147"/>
      <c r="C8" s="148"/>
      <c r="D8" s="149">
        <v>369573</v>
      </c>
      <c r="E8" s="150"/>
      <c r="F8" s="151">
        <v>79441</v>
      </c>
      <c r="G8" s="152"/>
      <c r="H8" s="153"/>
    </row>
    <row r="9" spans="1:8" x14ac:dyDescent="0.2">
      <c r="A9" s="134" t="s">
        <v>524</v>
      </c>
      <c r="B9" s="139"/>
      <c r="C9" s="140"/>
      <c r="D9" s="141">
        <v>384085</v>
      </c>
      <c r="E9" s="142"/>
      <c r="F9" s="143">
        <v>165181</v>
      </c>
      <c r="G9" s="144"/>
      <c r="H9" s="145"/>
    </row>
    <row r="10" spans="1:8" x14ac:dyDescent="0.2">
      <c r="A10" s="146"/>
      <c r="B10" s="147"/>
      <c r="C10" s="148"/>
      <c r="D10" s="149">
        <v>326913</v>
      </c>
      <c r="E10" s="150"/>
      <c r="F10" s="151">
        <v>82246</v>
      </c>
      <c r="G10" s="152"/>
      <c r="H10" s="153"/>
    </row>
    <row r="11" spans="1:8" x14ac:dyDescent="0.2">
      <c r="A11" s="134" t="s">
        <v>525</v>
      </c>
      <c r="B11" s="139"/>
      <c r="C11" s="140"/>
      <c r="D11" s="141">
        <v>132042</v>
      </c>
      <c r="E11" s="142"/>
      <c r="F11" s="143">
        <v>166234</v>
      </c>
      <c r="G11" s="144"/>
      <c r="H11" s="145"/>
    </row>
    <row r="12" spans="1:8" x14ac:dyDescent="0.2">
      <c r="A12" s="146"/>
      <c r="B12" s="147"/>
      <c r="C12" s="154"/>
      <c r="D12" s="149">
        <v>74326</v>
      </c>
      <c r="E12" s="150"/>
      <c r="F12" s="151">
        <v>89789</v>
      </c>
      <c r="G12" s="152"/>
      <c r="H12" s="153"/>
    </row>
    <row r="13" spans="1:8" x14ac:dyDescent="0.2">
      <c r="A13" s="134"/>
      <c r="B13" s="139"/>
      <c r="C13" s="140"/>
      <c r="D13" s="141">
        <v>244525</v>
      </c>
      <c r="E13" s="142"/>
      <c r="F13" s="143">
        <v>148542</v>
      </c>
      <c r="G13" s="155"/>
      <c r="H13" s="145"/>
    </row>
    <row r="14" spans="1:8" x14ac:dyDescent="0.2">
      <c r="A14" s="146"/>
      <c r="B14" s="147"/>
      <c r="C14" s="148"/>
      <c r="D14" s="149">
        <v>190210</v>
      </c>
      <c r="E14" s="150"/>
      <c r="F14" s="151">
        <v>77836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14.34</v>
      </c>
      <c r="C19" s="156">
        <f>ROUND(VALUE(SUBSTITUTE(実質収支比率等に係る経年分析!G$48,"▲","-")),2)</f>
        <v>13.39</v>
      </c>
      <c r="D19" s="156">
        <f>ROUND(VALUE(SUBSTITUTE(実質収支比率等に係る経年分析!H$48,"▲","-")),2)</f>
        <v>14.05</v>
      </c>
      <c r="E19" s="156">
        <f>ROUND(VALUE(SUBSTITUTE(実質収支比率等に係る経年分析!I$48,"▲","-")),2)</f>
        <v>15.2</v>
      </c>
      <c r="F19" s="156">
        <f>ROUND(VALUE(SUBSTITUTE(実質収支比率等に係る経年分析!J$48,"▲","-")),2)</f>
        <v>12.67</v>
      </c>
    </row>
    <row r="20" spans="1:11" x14ac:dyDescent="0.2">
      <c r="A20" s="156" t="s">
        <v>53</v>
      </c>
      <c r="B20" s="156">
        <f>ROUND(VALUE(SUBSTITUTE(実質収支比率等に係る経年分析!F$47,"▲","-")),2)</f>
        <v>93.31</v>
      </c>
      <c r="C20" s="156">
        <f>ROUND(VALUE(SUBSTITUTE(実質収支比率等に係る経年分析!G$47,"▲","-")),2)</f>
        <v>86.23</v>
      </c>
      <c r="D20" s="156">
        <f>ROUND(VALUE(SUBSTITUTE(実質収支比率等に係る経年分析!H$47,"▲","-")),2)</f>
        <v>87.2</v>
      </c>
      <c r="E20" s="156">
        <f>ROUND(VALUE(SUBSTITUTE(実質収支比率等に係る経年分析!I$47,"▲","-")),2)</f>
        <v>85.49</v>
      </c>
      <c r="F20" s="156">
        <f>ROUND(VALUE(SUBSTITUTE(実質収支比率等に係る経年分析!J$47,"▲","-")),2)</f>
        <v>84.02</v>
      </c>
    </row>
    <row r="21" spans="1:11" x14ac:dyDescent="0.2">
      <c r="A21" s="156" t="s">
        <v>54</v>
      </c>
      <c r="B21" s="156">
        <f>IF(ISNUMBER(VALUE(SUBSTITUTE(実質収支比率等に係る経年分析!F$49,"▲","-"))),ROUND(VALUE(SUBSTITUTE(実質収支比率等に係る経年分析!F$49,"▲","-")),2),NA())</f>
        <v>0.77</v>
      </c>
      <c r="C21" s="156">
        <f>IF(ISNUMBER(VALUE(SUBSTITUTE(実質収支比率等に係る経年分析!G$49,"▲","-"))),ROUND(VALUE(SUBSTITUTE(実質収支比率等に係る経年分析!G$49,"▲","-")),2),NA())</f>
        <v>24.38</v>
      </c>
      <c r="D21" s="156">
        <f>IF(ISNUMBER(VALUE(SUBSTITUTE(実質収支比率等に係る経年分析!H$49,"▲","-"))),ROUND(VALUE(SUBSTITUTE(実質収支比率等に係る経年分析!H$49,"▲","-")),2),NA())</f>
        <v>0.8</v>
      </c>
      <c r="E21" s="156">
        <f>IF(ISNUMBER(VALUE(SUBSTITUTE(実質収支比率等に係る経年分析!I$49,"▲","-"))),ROUND(VALUE(SUBSTITUTE(実質収支比率等に係る経年分析!I$49,"▲","-")),2),NA())</f>
        <v>21.33</v>
      </c>
      <c r="F21" s="156">
        <f>IF(ISNUMBER(VALUE(SUBSTITUTE(実質収支比率等に係る経年分析!J$49,"▲","-"))),ROUND(VALUE(SUBSTITUTE(実質収支比率等に係る経年分析!J$49,"▲","-")),2),NA())</f>
        <v>16.07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井手町後期高齢者医療特別会計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0.14000000000000001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0.12</v>
      </c>
    </row>
    <row r="31" spans="1:11" x14ac:dyDescent="0.2">
      <c r="A31" s="157" t="str">
        <f>IF(連結実質赤字比率に係る赤字・黒字の構成分析!C$39="",NA(),連結実質赤字比率に係る赤字・黒字の構成分析!C$39)</f>
        <v>井手町多賀地区簡易水道事業特別会計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1.0900000000000001</v>
      </c>
    </row>
    <row r="32" spans="1:11" x14ac:dyDescent="0.2">
      <c r="A32" s="157" t="str">
        <f>IF(連結実質赤字比率に係る赤字・黒字の構成分析!C$38="",NA(),連結実質赤字比率に係る赤字・黒字の構成分析!C$38)</f>
        <v>井手町介護保険特別会計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2.31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2.39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2.21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1.0900000000000001</v>
      </c>
    </row>
    <row r="33" spans="1:16" x14ac:dyDescent="0.2">
      <c r="A33" s="157" t="str">
        <f>IF(連結実質赤字比率に係る赤字・黒字の構成分析!C$37="",NA(),連結実質赤字比率に係る赤字・黒字の構成分析!C$37)</f>
        <v>井手町国民健康保険特別会計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2.2400000000000002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2.06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1.56</v>
      </c>
    </row>
    <row r="34" spans="1:16" x14ac:dyDescent="0.2">
      <c r="A34" s="157" t="str">
        <f>IF(連結実質赤字比率に係る赤字・黒字の構成分析!C$36="",NA(),連結実質赤字比率に係る赤字・黒字の構成分析!C$36)</f>
        <v>井手町下水道事業会計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2.33</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14.33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13.39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12.67</v>
      </c>
    </row>
    <row r="36" spans="1:16" x14ac:dyDescent="0.2">
      <c r="A36" s="157" t="str">
        <f>IF(連結実質赤字比率に係る赤字・黒字の構成分析!C$34="",NA(),連結実質赤字比率に係る赤字・黒字の構成分析!C$34)</f>
        <v>井手町水道事業会計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10.74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11.36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13.23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14.59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15.53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410</v>
      </c>
      <c r="E42" s="158"/>
      <c r="F42" s="158"/>
      <c r="G42" s="158">
        <f>'実質公債費比率（分子）の構造'!L$52</f>
        <v>402</v>
      </c>
      <c r="H42" s="158"/>
      <c r="I42" s="158"/>
      <c r="J42" s="158">
        <f>'実質公債費比率（分子）の構造'!M$52</f>
        <v>407</v>
      </c>
      <c r="K42" s="158"/>
      <c r="L42" s="158"/>
      <c r="M42" s="158">
        <f>'実質公債費比率（分子）の構造'!N$52</f>
        <v>402</v>
      </c>
      <c r="N42" s="158"/>
      <c r="O42" s="158"/>
      <c r="P42" s="158">
        <f>'実質公債費比率（分子）の構造'!O$52</f>
        <v>379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19</v>
      </c>
      <c r="C45" s="158"/>
      <c r="D45" s="158"/>
      <c r="E45" s="158">
        <f>'実質公債費比率（分子）の構造'!L$49</f>
        <v>16</v>
      </c>
      <c r="F45" s="158"/>
      <c r="G45" s="158"/>
      <c r="H45" s="158">
        <f>'実質公債費比率（分子）の構造'!M$49</f>
        <v>16</v>
      </c>
      <c r="I45" s="158"/>
      <c r="J45" s="158"/>
      <c r="K45" s="158">
        <f>'実質公債費比率（分子）の構造'!N$49</f>
        <v>16</v>
      </c>
      <c r="L45" s="158"/>
      <c r="M45" s="158"/>
      <c r="N45" s="158">
        <f>'実質公債費比率（分子）の構造'!O$49</f>
        <v>16</v>
      </c>
      <c r="O45" s="158"/>
      <c r="P45" s="158"/>
    </row>
    <row r="46" spans="1:16" x14ac:dyDescent="0.2">
      <c r="A46" s="158" t="s">
        <v>64</v>
      </c>
      <c r="B46" s="158">
        <f>'実質公債費比率（分子）の構造'!K$48</f>
        <v>141</v>
      </c>
      <c r="C46" s="158"/>
      <c r="D46" s="158"/>
      <c r="E46" s="158">
        <f>'実質公債費比率（分子）の構造'!L$48</f>
        <v>137</v>
      </c>
      <c r="F46" s="158"/>
      <c r="G46" s="158"/>
      <c r="H46" s="158">
        <f>'実質公債費比率（分子）の構造'!M$48</f>
        <v>155</v>
      </c>
      <c r="I46" s="158"/>
      <c r="J46" s="158"/>
      <c r="K46" s="158">
        <f>'実質公債費比率（分子）の構造'!N$48</f>
        <v>124</v>
      </c>
      <c r="L46" s="158"/>
      <c r="M46" s="158"/>
      <c r="N46" s="158">
        <f>'実質公債費比率（分子）の構造'!O$48</f>
        <v>146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213</v>
      </c>
      <c r="C49" s="158"/>
      <c r="D49" s="158"/>
      <c r="E49" s="158">
        <f>'実質公債費比率（分子）の構造'!L$45</f>
        <v>246</v>
      </c>
      <c r="F49" s="158"/>
      <c r="G49" s="158"/>
      <c r="H49" s="158">
        <f>'実質公債費比率（分子）の構造'!M$45</f>
        <v>222</v>
      </c>
      <c r="I49" s="158"/>
      <c r="J49" s="158"/>
      <c r="K49" s="158">
        <f>'実質公債費比率（分子）の構造'!N$45</f>
        <v>237</v>
      </c>
      <c r="L49" s="158"/>
      <c r="M49" s="158"/>
      <c r="N49" s="158">
        <f>'実質公債費比率（分子）の構造'!O$45</f>
        <v>280</v>
      </c>
      <c r="O49" s="158"/>
      <c r="P49" s="158"/>
    </row>
    <row r="50" spans="1:16" x14ac:dyDescent="0.2">
      <c r="A50" s="158" t="s">
        <v>67</v>
      </c>
      <c r="B50" s="158" t="e">
        <f>NA()</f>
        <v>#N/A</v>
      </c>
      <c r="C50" s="158">
        <f>IF(ISNUMBER('実質公債費比率（分子）の構造'!K$53),'実質公債費比率（分子）の構造'!K$53,NA())</f>
        <v>-37</v>
      </c>
      <c r="D50" s="158" t="e">
        <f>NA()</f>
        <v>#N/A</v>
      </c>
      <c r="E50" s="158" t="e">
        <f>NA()</f>
        <v>#N/A</v>
      </c>
      <c r="F50" s="158">
        <f>IF(ISNUMBER('実質公債費比率（分子）の構造'!L$53),'実質公債費比率（分子）の構造'!L$53,NA())</f>
        <v>-3</v>
      </c>
      <c r="G50" s="158" t="e">
        <f>NA()</f>
        <v>#N/A</v>
      </c>
      <c r="H50" s="158" t="e">
        <f>NA()</f>
        <v>#N/A</v>
      </c>
      <c r="I50" s="158">
        <f>IF(ISNUMBER('実質公債費比率（分子）の構造'!M$53),'実質公債費比率（分子）の構造'!M$53,NA())</f>
        <v>-14</v>
      </c>
      <c r="J50" s="158" t="e">
        <f>NA()</f>
        <v>#N/A</v>
      </c>
      <c r="K50" s="158" t="e">
        <f>NA()</f>
        <v>#N/A</v>
      </c>
      <c r="L50" s="158">
        <f>IF(ISNUMBER('実質公債費比率（分子）の構造'!N$53),'実質公債費比率（分子）の構造'!N$53,NA())</f>
        <v>-25</v>
      </c>
      <c r="M50" s="158" t="e">
        <f>NA()</f>
        <v>#N/A</v>
      </c>
      <c r="N50" s="158" t="e">
        <f>NA()</f>
        <v>#N/A</v>
      </c>
      <c r="O50" s="158">
        <f>IF(ISNUMBER('実質公債費比率（分子）の構造'!O$53),'実質公債費比率（分子）の構造'!O$53,NA())</f>
        <v>63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3669</v>
      </c>
      <c r="E56" s="157"/>
      <c r="F56" s="157"/>
      <c r="G56" s="157">
        <f>'将来負担比率（分子）の構造'!J$52</f>
        <v>3707</v>
      </c>
      <c r="H56" s="157"/>
      <c r="I56" s="157"/>
      <c r="J56" s="157">
        <f>'将来負担比率（分子）の構造'!K$52</f>
        <v>4914</v>
      </c>
      <c r="K56" s="157"/>
      <c r="L56" s="157"/>
      <c r="M56" s="157">
        <f>'将来負担比率（分子）の構造'!L$52</f>
        <v>4904</v>
      </c>
      <c r="N56" s="157"/>
      <c r="O56" s="157"/>
      <c r="P56" s="157">
        <f>'将来負担比率（分子）の構造'!M$52</f>
        <v>4896</v>
      </c>
    </row>
    <row r="57" spans="1:16" x14ac:dyDescent="0.2">
      <c r="A57" s="157" t="s">
        <v>42</v>
      </c>
      <c r="B57" s="157"/>
      <c r="C57" s="157"/>
      <c r="D57" s="157">
        <f>'将来負担比率（分子）の構造'!I$51</f>
        <v>474</v>
      </c>
      <c r="E57" s="157"/>
      <c r="F57" s="157"/>
      <c r="G57" s="157">
        <f>'将来負担比率（分子）の構造'!J$51</f>
        <v>461</v>
      </c>
      <c r="H57" s="157"/>
      <c r="I57" s="157"/>
      <c r="J57" s="157">
        <f>'将来負担比率（分子）の構造'!K$51</f>
        <v>456</v>
      </c>
      <c r="K57" s="157"/>
      <c r="L57" s="157"/>
      <c r="M57" s="157">
        <f>'将来負担比率（分子）の構造'!L$51</f>
        <v>453</v>
      </c>
      <c r="N57" s="157"/>
      <c r="O57" s="157"/>
      <c r="P57" s="157">
        <f>'将来負担比率（分子）の構造'!M$51</f>
        <v>436</v>
      </c>
    </row>
    <row r="58" spans="1:16" x14ac:dyDescent="0.2">
      <c r="A58" s="157" t="s">
        <v>41</v>
      </c>
      <c r="B58" s="157"/>
      <c r="C58" s="157"/>
      <c r="D58" s="157">
        <f>'将来負担比率（分子）の構造'!I$50</f>
        <v>7525</v>
      </c>
      <c r="E58" s="157"/>
      <c r="F58" s="157"/>
      <c r="G58" s="157">
        <f>'将来負担比率（分子）の構造'!J$50</f>
        <v>7298</v>
      </c>
      <c r="H58" s="157"/>
      <c r="I58" s="157"/>
      <c r="J58" s="157">
        <f>'将来負担比率（分子）の構造'!K$50</f>
        <v>7341</v>
      </c>
      <c r="K58" s="157"/>
      <c r="L58" s="157"/>
      <c r="M58" s="157">
        <f>'将来負担比率（分子）の構造'!L$50</f>
        <v>7212</v>
      </c>
      <c r="N58" s="157"/>
      <c r="O58" s="157"/>
      <c r="P58" s="157">
        <f>'将来負担比率（分子）の構造'!M$50</f>
        <v>7441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562</v>
      </c>
      <c r="C62" s="157"/>
      <c r="D62" s="157"/>
      <c r="E62" s="157">
        <f>'将来負担比率（分子）の構造'!J$45</f>
        <v>519</v>
      </c>
      <c r="F62" s="157"/>
      <c r="G62" s="157"/>
      <c r="H62" s="157">
        <f>'将来負担比率（分子）の構造'!K$45</f>
        <v>526</v>
      </c>
      <c r="I62" s="157"/>
      <c r="J62" s="157"/>
      <c r="K62" s="157">
        <f>'将来負担比率（分子）の構造'!L$45</f>
        <v>474</v>
      </c>
      <c r="L62" s="157"/>
      <c r="M62" s="157"/>
      <c r="N62" s="157">
        <f>'将来負担比率（分子）の構造'!M$45</f>
        <v>482</v>
      </c>
      <c r="O62" s="157"/>
      <c r="P62" s="157"/>
    </row>
    <row r="63" spans="1:16" x14ac:dyDescent="0.2">
      <c r="A63" s="157" t="s">
        <v>34</v>
      </c>
      <c r="B63" s="157">
        <f>'将来負担比率（分子）の構造'!I$44</f>
        <v>174</v>
      </c>
      <c r="C63" s="157"/>
      <c r="D63" s="157"/>
      <c r="E63" s="157">
        <f>'将来負担比率（分子）の構造'!J$44</f>
        <v>162</v>
      </c>
      <c r="F63" s="157"/>
      <c r="G63" s="157"/>
      <c r="H63" s="157">
        <f>'将来負担比率（分子）の構造'!K$44</f>
        <v>161</v>
      </c>
      <c r="I63" s="157"/>
      <c r="J63" s="157"/>
      <c r="K63" s="157">
        <f>'将来負担比率（分子）の構造'!L$44</f>
        <v>167</v>
      </c>
      <c r="L63" s="157"/>
      <c r="M63" s="157"/>
      <c r="N63" s="157">
        <f>'将来負担比率（分子）の構造'!M$44</f>
        <v>160</v>
      </c>
      <c r="O63" s="157"/>
      <c r="P63" s="157"/>
    </row>
    <row r="64" spans="1:16" x14ac:dyDescent="0.2">
      <c r="A64" s="157" t="s">
        <v>33</v>
      </c>
      <c r="B64" s="157">
        <f>'将来負担比率（分子）の構造'!I$43</f>
        <v>1323</v>
      </c>
      <c r="C64" s="157"/>
      <c r="D64" s="157"/>
      <c r="E64" s="157">
        <f>'将来負担比率（分子）の構造'!J$43</f>
        <v>1215</v>
      </c>
      <c r="F64" s="157"/>
      <c r="G64" s="157"/>
      <c r="H64" s="157">
        <f>'将来負担比率（分子）の構造'!K$43</f>
        <v>1124</v>
      </c>
      <c r="I64" s="157"/>
      <c r="J64" s="157"/>
      <c r="K64" s="157">
        <f>'将来負担比率（分子）の構造'!L$43</f>
        <v>1081</v>
      </c>
      <c r="L64" s="157"/>
      <c r="M64" s="157"/>
      <c r="N64" s="157">
        <f>'将来負担比率（分子）の構造'!M$43</f>
        <v>1103</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3032</v>
      </c>
      <c r="C66" s="157"/>
      <c r="D66" s="157"/>
      <c r="E66" s="157">
        <f>'将来負担比率（分子）の構造'!J$41</f>
        <v>2597</v>
      </c>
      <c r="F66" s="157"/>
      <c r="G66" s="157"/>
      <c r="H66" s="157">
        <f>'将来負担比率（分子）の構造'!K$41</f>
        <v>3866</v>
      </c>
      <c r="I66" s="157"/>
      <c r="J66" s="157"/>
      <c r="K66" s="157">
        <f>'将来負担比率（分子）の構造'!L$41</f>
        <v>5020</v>
      </c>
      <c r="L66" s="157"/>
      <c r="M66" s="157"/>
      <c r="N66" s="157">
        <f>'将来負担比率（分子）の構造'!M$41</f>
        <v>4642</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2383</v>
      </c>
      <c r="C72" s="161">
        <f>基金残高に係る経年分析!G55</f>
        <v>2392</v>
      </c>
      <c r="D72" s="161">
        <f>基金残高に係る経年分析!H55</f>
        <v>2400</v>
      </c>
    </row>
    <row r="73" spans="1:16" x14ac:dyDescent="0.2">
      <c r="A73" s="160" t="s">
        <v>74</v>
      </c>
      <c r="B73" s="161">
        <f>基金残高に係る経年分析!F56</f>
        <v>1665</v>
      </c>
      <c r="C73" s="161">
        <f>基金残高に係る経年分析!G56</f>
        <v>1827</v>
      </c>
      <c r="D73" s="161">
        <f>基金残高に係る経年分析!H56</f>
        <v>1917</v>
      </c>
    </row>
    <row r="74" spans="1:16" x14ac:dyDescent="0.2">
      <c r="A74" s="160" t="s">
        <v>75</v>
      </c>
      <c r="B74" s="161">
        <f>基金残高に係る経年分析!F57</f>
        <v>3229</v>
      </c>
      <c r="C74" s="161">
        <f>基金残高に係る経年分析!G57</f>
        <v>2880</v>
      </c>
      <c r="D74" s="161">
        <f>基金残高に係る経年分析!H57</f>
        <v>2982</v>
      </c>
    </row>
  </sheetData>
  <sheetProtection algorithmName="SHA-512" hashValue="aCPupKKvL9feUohPMaeogYWN1Nk0+kkLBtAiTzklfvQh06d6l8ZLL5nrNoFsQwwtbri4OTGpdU6qrzLsHCsKdg==" saltValue="7+X+PLH666d05UqChlATg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975938</v>
      </c>
      <c r="S5" s="600"/>
      <c r="T5" s="600"/>
      <c r="U5" s="600"/>
      <c r="V5" s="600"/>
      <c r="W5" s="600"/>
      <c r="X5" s="600"/>
      <c r="Y5" s="601"/>
      <c r="Z5" s="602">
        <v>15.6</v>
      </c>
      <c r="AA5" s="602"/>
      <c r="AB5" s="602"/>
      <c r="AC5" s="602"/>
      <c r="AD5" s="603">
        <v>904667</v>
      </c>
      <c r="AE5" s="603"/>
      <c r="AF5" s="603"/>
      <c r="AG5" s="603"/>
      <c r="AH5" s="603"/>
      <c r="AI5" s="603"/>
      <c r="AJ5" s="603"/>
      <c r="AK5" s="603"/>
      <c r="AL5" s="604">
        <v>31.4</v>
      </c>
      <c r="AM5" s="605"/>
      <c r="AN5" s="605"/>
      <c r="AO5" s="606"/>
      <c r="AP5" s="596" t="s">
        <v>217</v>
      </c>
      <c r="AQ5" s="597"/>
      <c r="AR5" s="597"/>
      <c r="AS5" s="597"/>
      <c r="AT5" s="597"/>
      <c r="AU5" s="597"/>
      <c r="AV5" s="597"/>
      <c r="AW5" s="597"/>
      <c r="AX5" s="597"/>
      <c r="AY5" s="597"/>
      <c r="AZ5" s="597"/>
      <c r="BA5" s="597"/>
      <c r="BB5" s="597"/>
      <c r="BC5" s="597"/>
      <c r="BD5" s="597"/>
      <c r="BE5" s="597"/>
      <c r="BF5" s="598"/>
      <c r="BG5" s="610">
        <v>904667</v>
      </c>
      <c r="BH5" s="611"/>
      <c r="BI5" s="611"/>
      <c r="BJ5" s="611"/>
      <c r="BK5" s="611"/>
      <c r="BL5" s="611"/>
      <c r="BM5" s="611"/>
      <c r="BN5" s="612"/>
      <c r="BO5" s="613">
        <v>92.7</v>
      </c>
      <c r="BP5" s="613"/>
      <c r="BQ5" s="613"/>
      <c r="BR5" s="613"/>
      <c r="BS5" s="614">
        <v>17157</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28348</v>
      </c>
      <c r="S6" s="611"/>
      <c r="T6" s="611"/>
      <c r="U6" s="611"/>
      <c r="V6" s="611"/>
      <c r="W6" s="611"/>
      <c r="X6" s="611"/>
      <c r="Y6" s="612"/>
      <c r="Z6" s="613">
        <v>0.5</v>
      </c>
      <c r="AA6" s="613"/>
      <c r="AB6" s="613"/>
      <c r="AC6" s="613"/>
      <c r="AD6" s="614">
        <v>28348</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904667</v>
      </c>
      <c r="BH6" s="611"/>
      <c r="BI6" s="611"/>
      <c r="BJ6" s="611"/>
      <c r="BK6" s="611"/>
      <c r="BL6" s="611"/>
      <c r="BM6" s="611"/>
      <c r="BN6" s="612"/>
      <c r="BO6" s="613">
        <v>92.7</v>
      </c>
      <c r="BP6" s="613"/>
      <c r="BQ6" s="613"/>
      <c r="BR6" s="613"/>
      <c r="BS6" s="614">
        <v>17157</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66819</v>
      </c>
      <c r="CS6" s="611"/>
      <c r="CT6" s="611"/>
      <c r="CU6" s="611"/>
      <c r="CV6" s="611"/>
      <c r="CW6" s="611"/>
      <c r="CX6" s="611"/>
      <c r="CY6" s="612"/>
      <c r="CZ6" s="604">
        <v>1.1000000000000001</v>
      </c>
      <c r="DA6" s="605"/>
      <c r="DB6" s="605"/>
      <c r="DC6" s="621"/>
      <c r="DD6" s="619" t="s">
        <v>122</v>
      </c>
      <c r="DE6" s="611"/>
      <c r="DF6" s="611"/>
      <c r="DG6" s="611"/>
      <c r="DH6" s="611"/>
      <c r="DI6" s="611"/>
      <c r="DJ6" s="611"/>
      <c r="DK6" s="611"/>
      <c r="DL6" s="611"/>
      <c r="DM6" s="611"/>
      <c r="DN6" s="611"/>
      <c r="DO6" s="611"/>
      <c r="DP6" s="612"/>
      <c r="DQ6" s="619">
        <v>66819</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492</v>
      </c>
      <c r="S7" s="611"/>
      <c r="T7" s="611"/>
      <c r="U7" s="611"/>
      <c r="V7" s="611"/>
      <c r="W7" s="611"/>
      <c r="X7" s="611"/>
      <c r="Y7" s="612"/>
      <c r="Z7" s="613">
        <v>0</v>
      </c>
      <c r="AA7" s="613"/>
      <c r="AB7" s="613"/>
      <c r="AC7" s="613"/>
      <c r="AD7" s="614">
        <v>492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369260</v>
      </c>
      <c r="BH7" s="611"/>
      <c r="BI7" s="611"/>
      <c r="BJ7" s="611"/>
      <c r="BK7" s="611"/>
      <c r="BL7" s="611"/>
      <c r="BM7" s="611"/>
      <c r="BN7" s="612"/>
      <c r="BO7" s="613">
        <v>37.799999999999997</v>
      </c>
      <c r="BP7" s="613"/>
      <c r="BQ7" s="613"/>
      <c r="BR7" s="613"/>
      <c r="BS7" s="614">
        <v>17157</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1315823</v>
      </c>
      <c r="CS7" s="611"/>
      <c r="CT7" s="611"/>
      <c r="CU7" s="611"/>
      <c r="CV7" s="611"/>
      <c r="CW7" s="611"/>
      <c r="CX7" s="611"/>
      <c r="CY7" s="612"/>
      <c r="CZ7" s="613">
        <v>22.6</v>
      </c>
      <c r="DA7" s="613"/>
      <c r="DB7" s="613"/>
      <c r="DC7" s="613"/>
      <c r="DD7" s="619">
        <v>115779</v>
      </c>
      <c r="DE7" s="611"/>
      <c r="DF7" s="611"/>
      <c r="DG7" s="611"/>
      <c r="DH7" s="611"/>
      <c r="DI7" s="611"/>
      <c r="DJ7" s="611"/>
      <c r="DK7" s="611"/>
      <c r="DL7" s="611"/>
      <c r="DM7" s="611"/>
      <c r="DN7" s="611"/>
      <c r="DO7" s="611"/>
      <c r="DP7" s="612"/>
      <c r="DQ7" s="619">
        <v>1122969</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10610</v>
      </c>
      <c r="S8" s="611"/>
      <c r="T8" s="611"/>
      <c r="U8" s="611"/>
      <c r="V8" s="611"/>
      <c r="W8" s="611"/>
      <c r="X8" s="611"/>
      <c r="Y8" s="612"/>
      <c r="Z8" s="613">
        <v>0.2</v>
      </c>
      <c r="AA8" s="613"/>
      <c r="AB8" s="613"/>
      <c r="AC8" s="613"/>
      <c r="AD8" s="614">
        <v>10610</v>
      </c>
      <c r="AE8" s="614"/>
      <c r="AF8" s="614"/>
      <c r="AG8" s="614"/>
      <c r="AH8" s="614"/>
      <c r="AI8" s="614"/>
      <c r="AJ8" s="614"/>
      <c r="AK8" s="614"/>
      <c r="AL8" s="615">
        <v>0.4</v>
      </c>
      <c r="AM8" s="616"/>
      <c r="AN8" s="616"/>
      <c r="AO8" s="617"/>
      <c r="AP8" s="607" t="s">
        <v>228</v>
      </c>
      <c r="AQ8" s="608"/>
      <c r="AR8" s="608"/>
      <c r="AS8" s="608"/>
      <c r="AT8" s="608"/>
      <c r="AU8" s="608"/>
      <c r="AV8" s="608"/>
      <c r="AW8" s="608"/>
      <c r="AX8" s="608"/>
      <c r="AY8" s="608"/>
      <c r="AZ8" s="608"/>
      <c r="BA8" s="608"/>
      <c r="BB8" s="608"/>
      <c r="BC8" s="608"/>
      <c r="BD8" s="608"/>
      <c r="BE8" s="608"/>
      <c r="BF8" s="609"/>
      <c r="BG8" s="610">
        <v>9605</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1480734</v>
      </c>
      <c r="CS8" s="611"/>
      <c r="CT8" s="611"/>
      <c r="CU8" s="611"/>
      <c r="CV8" s="611"/>
      <c r="CW8" s="611"/>
      <c r="CX8" s="611"/>
      <c r="CY8" s="612"/>
      <c r="CZ8" s="613">
        <v>25.4</v>
      </c>
      <c r="DA8" s="613"/>
      <c r="DB8" s="613"/>
      <c r="DC8" s="613"/>
      <c r="DD8" s="619">
        <v>17706</v>
      </c>
      <c r="DE8" s="611"/>
      <c r="DF8" s="611"/>
      <c r="DG8" s="611"/>
      <c r="DH8" s="611"/>
      <c r="DI8" s="611"/>
      <c r="DJ8" s="611"/>
      <c r="DK8" s="611"/>
      <c r="DL8" s="611"/>
      <c r="DM8" s="611"/>
      <c r="DN8" s="611"/>
      <c r="DO8" s="611"/>
      <c r="DP8" s="612"/>
      <c r="DQ8" s="619">
        <v>1013506</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13190</v>
      </c>
      <c r="S9" s="611"/>
      <c r="T9" s="611"/>
      <c r="U9" s="611"/>
      <c r="V9" s="611"/>
      <c r="W9" s="611"/>
      <c r="X9" s="611"/>
      <c r="Y9" s="612"/>
      <c r="Z9" s="613">
        <v>0.2</v>
      </c>
      <c r="AA9" s="613"/>
      <c r="AB9" s="613"/>
      <c r="AC9" s="613"/>
      <c r="AD9" s="614">
        <v>13190</v>
      </c>
      <c r="AE9" s="614"/>
      <c r="AF9" s="614"/>
      <c r="AG9" s="614"/>
      <c r="AH9" s="614"/>
      <c r="AI9" s="614"/>
      <c r="AJ9" s="614"/>
      <c r="AK9" s="614"/>
      <c r="AL9" s="615">
        <v>0.5</v>
      </c>
      <c r="AM9" s="616"/>
      <c r="AN9" s="616"/>
      <c r="AO9" s="617"/>
      <c r="AP9" s="607" t="s">
        <v>231</v>
      </c>
      <c r="AQ9" s="608"/>
      <c r="AR9" s="608"/>
      <c r="AS9" s="608"/>
      <c r="AT9" s="608"/>
      <c r="AU9" s="608"/>
      <c r="AV9" s="608"/>
      <c r="AW9" s="608"/>
      <c r="AX9" s="608"/>
      <c r="AY9" s="608"/>
      <c r="AZ9" s="608"/>
      <c r="BA9" s="608"/>
      <c r="BB9" s="608"/>
      <c r="BC9" s="608"/>
      <c r="BD9" s="608"/>
      <c r="BE9" s="608"/>
      <c r="BF9" s="609"/>
      <c r="BG9" s="610">
        <v>288336</v>
      </c>
      <c r="BH9" s="611"/>
      <c r="BI9" s="611"/>
      <c r="BJ9" s="611"/>
      <c r="BK9" s="611"/>
      <c r="BL9" s="611"/>
      <c r="BM9" s="611"/>
      <c r="BN9" s="612"/>
      <c r="BO9" s="613">
        <v>29.5</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295813</v>
      </c>
      <c r="CS9" s="611"/>
      <c r="CT9" s="611"/>
      <c r="CU9" s="611"/>
      <c r="CV9" s="611"/>
      <c r="CW9" s="611"/>
      <c r="CX9" s="611"/>
      <c r="CY9" s="612"/>
      <c r="CZ9" s="613">
        <v>5.0999999999999996</v>
      </c>
      <c r="DA9" s="613"/>
      <c r="DB9" s="613"/>
      <c r="DC9" s="613"/>
      <c r="DD9" s="619">
        <v>12151</v>
      </c>
      <c r="DE9" s="611"/>
      <c r="DF9" s="611"/>
      <c r="DG9" s="611"/>
      <c r="DH9" s="611"/>
      <c r="DI9" s="611"/>
      <c r="DJ9" s="611"/>
      <c r="DK9" s="611"/>
      <c r="DL9" s="611"/>
      <c r="DM9" s="611"/>
      <c r="DN9" s="611"/>
      <c r="DO9" s="611"/>
      <c r="DP9" s="612"/>
      <c r="DQ9" s="619">
        <v>247198</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27322</v>
      </c>
      <c r="BH10" s="611"/>
      <c r="BI10" s="611"/>
      <c r="BJ10" s="611"/>
      <c r="BK10" s="611"/>
      <c r="BL10" s="611"/>
      <c r="BM10" s="611"/>
      <c r="BN10" s="612"/>
      <c r="BO10" s="613">
        <v>2.8</v>
      </c>
      <c r="BP10" s="613"/>
      <c r="BQ10" s="613"/>
      <c r="BR10" s="613"/>
      <c r="BS10" s="614">
        <v>4593</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186303</v>
      </c>
      <c r="S11" s="611"/>
      <c r="T11" s="611"/>
      <c r="U11" s="611"/>
      <c r="V11" s="611"/>
      <c r="W11" s="611"/>
      <c r="X11" s="611"/>
      <c r="Y11" s="612"/>
      <c r="Z11" s="615">
        <v>3</v>
      </c>
      <c r="AA11" s="616"/>
      <c r="AB11" s="616"/>
      <c r="AC11" s="622"/>
      <c r="AD11" s="619">
        <v>186303</v>
      </c>
      <c r="AE11" s="611"/>
      <c r="AF11" s="611"/>
      <c r="AG11" s="611"/>
      <c r="AH11" s="611"/>
      <c r="AI11" s="611"/>
      <c r="AJ11" s="611"/>
      <c r="AK11" s="612"/>
      <c r="AL11" s="615">
        <v>6.5</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43997</v>
      </c>
      <c r="BH11" s="611"/>
      <c r="BI11" s="611"/>
      <c r="BJ11" s="611"/>
      <c r="BK11" s="611"/>
      <c r="BL11" s="611"/>
      <c r="BM11" s="611"/>
      <c r="BN11" s="612"/>
      <c r="BO11" s="613">
        <v>4.5</v>
      </c>
      <c r="BP11" s="613"/>
      <c r="BQ11" s="613"/>
      <c r="BR11" s="613"/>
      <c r="BS11" s="614">
        <v>12564</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87466</v>
      </c>
      <c r="CS11" s="611"/>
      <c r="CT11" s="611"/>
      <c r="CU11" s="611"/>
      <c r="CV11" s="611"/>
      <c r="CW11" s="611"/>
      <c r="CX11" s="611"/>
      <c r="CY11" s="612"/>
      <c r="CZ11" s="613">
        <v>1.5</v>
      </c>
      <c r="DA11" s="613"/>
      <c r="DB11" s="613"/>
      <c r="DC11" s="613"/>
      <c r="DD11" s="619">
        <v>37518</v>
      </c>
      <c r="DE11" s="611"/>
      <c r="DF11" s="611"/>
      <c r="DG11" s="611"/>
      <c r="DH11" s="611"/>
      <c r="DI11" s="611"/>
      <c r="DJ11" s="611"/>
      <c r="DK11" s="611"/>
      <c r="DL11" s="611"/>
      <c r="DM11" s="611"/>
      <c r="DN11" s="611"/>
      <c r="DO11" s="611"/>
      <c r="DP11" s="612"/>
      <c r="DQ11" s="619">
        <v>43478</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477926</v>
      </c>
      <c r="BH12" s="611"/>
      <c r="BI12" s="611"/>
      <c r="BJ12" s="611"/>
      <c r="BK12" s="611"/>
      <c r="BL12" s="611"/>
      <c r="BM12" s="611"/>
      <c r="BN12" s="612"/>
      <c r="BO12" s="613">
        <v>49</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52167</v>
      </c>
      <c r="CS12" s="611"/>
      <c r="CT12" s="611"/>
      <c r="CU12" s="611"/>
      <c r="CV12" s="611"/>
      <c r="CW12" s="611"/>
      <c r="CX12" s="611"/>
      <c r="CY12" s="612"/>
      <c r="CZ12" s="613">
        <v>0.9</v>
      </c>
      <c r="DA12" s="613"/>
      <c r="DB12" s="613"/>
      <c r="DC12" s="613"/>
      <c r="DD12" s="619">
        <v>7018</v>
      </c>
      <c r="DE12" s="611"/>
      <c r="DF12" s="611"/>
      <c r="DG12" s="611"/>
      <c r="DH12" s="611"/>
      <c r="DI12" s="611"/>
      <c r="DJ12" s="611"/>
      <c r="DK12" s="611"/>
      <c r="DL12" s="611"/>
      <c r="DM12" s="611"/>
      <c r="DN12" s="611"/>
      <c r="DO12" s="611"/>
      <c r="DP12" s="612"/>
      <c r="DQ12" s="619">
        <v>29567</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475636</v>
      </c>
      <c r="BH13" s="611"/>
      <c r="BI13" s="611"/>
      <c r="BJ13" s="611"/>
      <c r="BK13" s="611"/>
      <c r="BL13" s="611"/>
      <c r="BM13" s="611"/>
      <c r="BN13" s="612"/>
      <c r="BO13" s="613">
        <v>48.7</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836880</v>
      </c>
      <c r="CS13" s="611"/>
      <c r="CT13" s="611"/>
      <c r="CU13" s="611"/>
      <c r="CV13" s="611"/>
      <c r="CW13" s="611"/>
      <c r="CX13" s="611"/>
      <c r="CY13" s="612"/>
      <c r="CZ13" s="613">
        <v>14.4</v>
      </c>
      <c r="DA13" s="613"/>
      <c r="DB13" s="613"/>
      <c r="DC13" s="613"/>
      <c r="DD13" s="619">
        <v>489910</v>
      </c>
      <c r="DE13" s="611"/>
      <c r="DF13" s="611"/>
      <c r="DG13" s="611"/>
      <c r="DH13" s="611"/>
      <c r="DI13" s="611"/>
      <c r="DJ13" s="611"/>
      <c r="DK13" s="611"/>
      <c r="DL13" s="611"/>
      <c r="DM13" s="611"/>
      <c r="DN13" s="611"/>
      <c r="DO13" s="611"/>
      <c r="DP13" s="612"/>
      <c r="DQ13" s="619">
        <v>344515</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27282</v>
      </c>
      <c r="BH14" s="611"/>
      <c r="BI14" s="611"/>
      <c r="BJ14" s="611"/>
      <c r="BK14" s="611"/>
      <c r="BL14" s="611"/>
      <c r="BM14" s="611"/>
      <c r="BN14" s="612"/>
      <c r="BO14" s="613">
        <v>2.8</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277571</v>
      </c>
      <c r="CS14" s="611"/>
      <c r="CT14" s="611"/>
      <c r="CU14" s="611"/>
      <c r="CV14" s="611"/>
      <c r="CW14" s="611"/>
      <c r="CX14" s="611"/>
      <c r="CY14" s="612"/>
      <c r="CZ14" s="613">
        <v>4.8</v>
      </c>
      <c r="DA14" s="613"/>
      <c r="DB14" s="613"/>
      <c r="DC14" s="613"/>
      <c r="DD14" s="619">
        <v>44878</v>
      </c>
      <c r="DE14" s="611"/>
      <c r="DF14" s="611"/>
      <c r="DG14" s="611"/>
      <c r="DH14" s="611"/>
      <c r="DI14" s="611"/>
      <c r="DJ14" s="611"/>
      <c r="DK14" s="611"/>
      <c r="DL14" s="611"/>
      <c r="DM14" s="611"/>
      <c r="DN14" s="611"/>
      <c r="DO14" s="611"/>
      <c r="DP14" s="612"/>
      <c r="DQ14" s="619">
        <v>222035</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6072</v>
      </c>
      <c r="S15" s="611"/>
      <c r="T15" s="611"/>
      <c r="U15" s="611"/>
      <c r="V15" s="611"/>
      <c r="W15" s="611"/>
      <c r="X15" s="611"/>
      <c r="Y15" s="612"/>
      <c r="Z15" s="613">
        <v>0.1</v>
      </c>
      <c r="AA15" s="613"/>
      <c r="AB15" s="613"/>
      <c r="AC15" s="613"/>
      <c r="AD15" s="614">
        <v>6072</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30199</v>
      </c>
      <c r="BH15" s="611"/>
      <c r="BI15" s="611"/>
      <c r="BJ15" s="611"/>
      <c r="BK15" s="611"/>
      <c r="BL15" s="611"/>
      <c r="BM15" s="611"/>
      <c r="BN15" s="612"/>
      <c r="BO15" s="613">
        <v>3.1</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616850</v>
      </c>
      <c r="CS15" s="611"/>
      <c r="CT15" s="611"/>
      <c r="CU15" s="611"/>
      <c r="CV15" s="611"/>
      <c r="CW15" s="611"/>
      <c r="CX15" s="611"/>
      <c r="CY15" s="612"/>
      <c r="CZ15" s="613">
        <v>10.6</v>
      </c>
      <c r="DA15" s="613"/>
      <c r="DB15" s="613"/>
      <c r="DC15" s="613"/>
      <c r="DD15" s="619">
        <v>193785</v>
      </c>
      <c r="DE15" s="611"/>
      <c r="DF15" s="611"/>
      <c r="DG15" s="611"/>
      <c r="DH15" s="611"/>
      <c r="DI15" s="611"/>
      <c r="DJ15" s="611"/>
      <c r="DK15" s="611"/>
      <c r="DL15" s="611"/>
      <c r="DM15" s="611"/>
      <c r="DN15" s="611"/>
      <c r="DO15" s="611"/>
      <c r="DP15" s="612"/>
      <c r="DQ15" s="619">
        <v>408746</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21438</v>
      </c>
      <c r="S16" s="611"/>
      <c r="T16" s="611"/>
      <c r="U16" s="611"/>
      <c r="V16" s="611"/>
      <c r="W16" s="611"/>
      <c r="X16" s="611"/>
      <c r="Y16" s="612"/>
      <c r="Z16" s="613">
        <v>0.3</v>
      </c>
      <c r="AA16" s="613"/>
      <c r="AB16" s="613"/>
      <c r="AC16" s="613"/>
      <c r="AD16" s="614">
        <v>21438</v>
      </c>
      <c r="AE16" s="614"/>
      <c r="AF16" s="614"/>
      <c r="AG16" s="614"/>
      <c r="AH16" s="614"/>
      <c r="AI16" s="614"/>
      <c r="AJ16" s="614"/>
      <c r="AK16" s="614"/>
      <c r="AL16" s="615">
        <v>0.7</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30384</v>
      </c>
      <c r="S17" s="611"/>
      <c r="T17" s="611"/>
      <c r="U17" s="611"/>
      <c r="V17" s="611"/>
      <c r="W17" s="611"/>
      <c r="X17" s="611"/>
      <c r="Y17" s="612"/>
      <c r="Z17" s="613">
        <v>0.5</v>
      </c>
      <c r="AA17" s="613"/>
      <c r="AB17" s="613"/>
      <c r="AC17" s="613"/>
      <c r="AD17" s="614">
        <v>30384</v>
      </c>
      <c r="AE17" s="614"/>
      <c r="AF17" s="614"/>
      <c r="AG17" s="614"/>
      <c r="AH17" s="614"/>
      <c r="AI17" s="614"/>
      <c r="AJ17" s="614"/>
      <c r="AK17" s="614"/>
      <c r="AL17" s="615">
        <v>1.1000000000000001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794639</v>
      </c>
      <c r="CS17" s="611"/>
      <c r="CT17" s="611"/>
      <c r="CU17" s="611"/>
      <c r="CV17" s="611"/>
      <c r="CW17" s="611"/>
      <c r="CX17" s="611"/>
      <c r="CY17" s="612"/>
      <c r="CZ17" s="613">
        <v>13.6</v>
      </c>
      <c r="DA17" s="613"/>
      <c r="DB17" s="613"/>
      <c r="DC17" s="613"/>
      <c r="DD17" s="619" t="s">
        <v>122</v>
      </c>
      <c r="DE17" s="611"/>
      <c r="DF17" s="611"/>
      <c r="DG17" s="611"/>
      <c r="DH17" s="611"/>
      <c r="DI17" s="611"/>
      <c r="DJ17" s="611"/>
      <c r="DK17" s="611"/>
      <c r="DL17" s="611"/>
      <c r="DM17" s="611"/>
      <c r="DN17" s="611"/>
      <c r="DO17" s="611"/>
      <c r="DP17" s="612"/>
      <c r="DQ17" s="619">
        <v>794639</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3575</v>
      </c>
      <c r="S18" s="611"/>
      <c r="T18" s="611"/>
      <c r="U18" s="611"/>
      <c r="V18" s="611"/>
      <c r="W18" s="611"/>
      <c r="X18" s="611"/>
      <c r="Y18" s="612"/>
      <c r="Z18" s="613">
        <v>0.1</v>
      </c>
      <c r="AA18" s="613"/>
      <c r="AB18" s="613"/>
      <c r="AC18" s="613"/>
      <c r="AD18" s="614">
        <v>3575</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26470</v>
      </c>
      <c r="S19" s="611"/>
      <c r="T19" s="611"/>
      <c r="U19" s="611"/>
      <c r="V19" s="611"/>
      <c r="W19" s="611"/>
      <c r="X19" s="611"/>
      <c r="Y19" s="612"/>
      <c r="Z19" s="613">
        <v>0.4</v>
      </c>
      <c r="AA19" s="613"/>
      <c r="AB19" s="613"/>
      <c r="AC19" s="613"/>
      <c r="AD19" s="614">
        <v>26470</v>
      </c>
      <c r="AE19" s="614"/>
      <c r="AF19" s="614"/>
      <c r="AG19" s="614"/>
      <c r="AH19" s="614"/>
      <c r="AI19" s="614"/>
      <c r="AJ19" s="614"/>
      <c r="AK19" s="614"/>
      <c r="AL19" s="615">
        <v>0.9</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71271</v>
      </c>
      <c r="BH19" s="611"/>
      <c r="BI19" s="611"/>
      <c r="BJ19" s="611"/>
      <c r="BK19" s="611"/>
      <c r="BL19" s="611"/>
      <c r="BM19" s="611"/>
      <c r="BN19" s="612"/>
      <c r="BO19" s="613">
        <v>7.3</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339</v>
      </c>
      <c r="S20" s="611"/>
      <c r="T20" s="611"/>
      <c r="U20" s="611"/>
      <c r="V20" s="611"/>
      <c r="W20" s="611"/>
      <c r="X20" s="611"/>
      <c r="Y20" s="612"/>
      <c r="Z20" s="613">
        <v>0</v>
      </c>
      <c r="AA20" s="613"/>
      <c r="AB20" s="613"/>
      <c r="AC20" s="613"/>
      <c r="AD20" s="614">
        <v>339</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71271</v>
      </c>
      <c r="BH20" s="611"/>
      <c r="BI20" s="611"/>
      <c r="BJ20" s="611"/>
      <c r="BK20" s="611"/>
      <c r="BL20" s="611"/>
      <c r="BM20" s="611"/>
      <c r="BN20" s="612"/>
      <c r="BO20" s="613">
        <v>7.3</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5824762</v>
      </c>
      <c r="CS20" s="611"/>
      <c r="CT20" s="611"/>
      <c r="CU20" s="611"/>
      <c r="CV20" s="611"/>
      <c r="CW20" s="611"/>
      <c r="CX20" s="611"/>
      <c r="CY20" s="612"/>
      <c r="CZ20" s="613">
        <v>100</v>
      </c>
      <c r="DA20" s="613"/>
      <c r="DB20" s="613"/>
      <c r="DC20" s="613"/>
      <c r="DD20" s="619">
        <v>918745</v>
      </c>
      <c r="DE20" s="611"/>
      <c r="DF20" s="611"/>
      <c r="DG20" s="611"/>
      <c r="DH20" s="611"/>
      <c r="DI20" s="611"/>
      <c r="DJ20" s="611"/>
      <c r="DK20" s="611"/>
      <c r="DL20" s="611"/>
      <c r="DM20" s="611"/>
      <c r="DN20" s="611"/>
      <c r="DO20" s="611"/>
      <c r="DP20" s="612"/>
      <c r="DQ20" s="619">
        <v>4293472</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2107495</v>
      </c>
      <c r="S21" s="611"/>
      <c r="T21" s="611"/>
      <c r="U21" s="611"/>
      <c r="V21" s="611"/>
      <c r="W21" s="611"/>
      <c r="X21" s="611"/>
      <c r="Y21" s="612"/>
      <c r="Z21" s="613">
        <v>33.700000000000003</v>
      </c>
      <c r="AA21" s="613"/>
      <c r="AB21" s="613"/>
      <c r="AC21" s="613"/>
      <c r="AD21" s="614">
        <v>1671067</v>
      </c>
      <c r="AE21" s="614"/>
      <c r="AF21" s="614"/>
      <c r="AG21" s="614"/>
      <c r="AH21" s="614"/>
      <c r="AI21" s="614"/>
      <c r="AJ21" s="614"/>
      <c r="AK21" s="614"/>
      <c r="AL21" s="615">
        <v>58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1671067</v>
      </c>
      <c r="S22" s="611"/>
      <c r="T22" s="611"/>
      <c r="U22" s="611"/>
      <c r="V22" s="611"/>
      <c r="W22" s="611"/>
      <c r="X22" s="611"/>
      <c r="Y22" s="612"/>
      <c r="Z22" s="613">
        <v>26.7</v>
      </c>
      <c r="AA22" s="613"/>
      <c r="AB22" s="613"/>
      <c r="AC22" s="613"/>
      <c r="AD22" s="614">
        <v>1671067</v>
      </c>
      <c r="AE22" s="614"/>
      <c r="AF22" s="614"/>
      <c r="AG22" s="614"/>
      <c r="AH22" s="614"/>
      <c r="AI22" s="614"/>
      <c r="AJ22" s="614"/>
      <c r="AK22" s="614"/>
      <c r="AL22" s="615">
        <v>58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436428</v>
      </c>
      <c r="S23" s="611"/>
      <c r="T23" s="611"/>
      <c r="U23" s="611"/>
      <c r="V23" s="611"/>
      <c r="W23" s="611"/>
      <c r="X23" s="611"/>
      <c r="Y23" s="612"/>
      <c r="Z23" s="613">
        <v>7</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71271</v>
      </c>
      <c r="BH23" s="611"/>
      <c r="BI23" s="611"/>
      <c r="BJ23" s="611"/>
      <c r="BK23" s="611"/>
      <c r="BL23" s="611"/>
      <c r="BM23" s="611"/>
      <c r="BN23" s="612"/>
      <c r="BO23" s="613">
        <v>7.3</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2486607</v>
      </c>
      <c r="CS24" s="600"/>
      <c r="CT24" s="600"/>
      <c r="CU24" s="600"/>
      <c r="CV24" s="600"/>
      <c r="CW24" s="600"/>
      <c r="CX24" s="600"/>
      <c r="CY24" s="601"/>
      <c r="CZ24" s="604">
        <v>42.7</v>
      </c>
      <c r="DA24" s="605"/>
      <c r="DB24" s="605"/>
      <c r="DC24" s="621"/>
      <c r="DD24" s="642">
        <v>2054395</v>
      </c>
      <c r="DE24" s="600"/>
      <c r="DF24" s="600"/>
      <c r="DG24" s="600"/>
      <c r="DH24" s="600"/>
      <c r="DI24" s="600"/>
      <c r="DJ24" s="600"/>
      <c r="DK24" s="601"/>
      <c r="DL24" s="642">
        <v>1180382</v>
      </c>
      <c r="DM24" s="600"/>
      <c r="DN24" s="600"/>
      <c r="DO24" s="600"/>
      <c r="DP24" s="600"/>
      <c r="DQ24" s="600"/>
      <c r="DR24" s="600"/>
      <c r="DS24" s="600"/>
      <c r="DT24" s="600"/>
      <c r="DU24" s="600"/>
      <c r="DV24" s="601"/>
      <c r="DW24" s="604">
        <v>41</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3380270</v>
      </c>
      <c r="S25" s="611"/>
      <c r="T25" s="611"/>
      <c r="U25" s="611"/>
      <c r="V25" s="611"/>
      <c r="W25" s="611"/>
      <c r="X25" s="611"/>
      <c r="Y25" s="612"/>
      <c r="Z25" s="613">
        <v>54</v>
      </c>
      <c r="AA25" s="613"/>
      <c r="AB25" s="613"/>
      <c r="AC25" s="613"/>
      <c r="AD25" s="614">
        <v>2872571</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1106873</v>
      </c>
      <c r="CS25" s="643"/>
      <c r="CT25" s="643"/>
      <c r="CU25" s="643"/>
      <c r="CV25" s="643"/>
      <c r="CW25" s="643"/>
      <c r="CX25" s="643"/>
      <c r="CY25" s="644"/>
      <c r="CZ25" s="615">
        <v>19</v>
      </c>
      <c r="DA25" s="640"/>
      <c r="DB25" s="640"/>
      <c r="DC25" s="645"/>
      <c r="DD25" s="619">
        <v>987700</v>
      </c>
      <c r="DE25" s="643"/>
      <c r="DF25" s="643"/>
      <c r="DG25" s="643"/>
      <c r="DH25" s="643"/>
      <c r="DI25" s="643"/>
      <c r="DJ25" s="643"/>
      <c r="DK25" s="644"/>
      <c r="DL25" s="619">
        <v>732223</v>
      </c>
      <c r="DM25" s="643"/>
      <c r="DN25" s="643"/>
      <c r="DO25" s="643"/>
      <c r="DP25" s="643"/>
      <c r="DQ25" s="643"/>
      <c r="DR25" s="643"/>
      <c r="DS25" s="643"/>
      <c r="DT25" s="643"/>
      <c r="DU25" s="643"/>
      <c r="DV25" s="644"/>
      <c r="DW25" s="615">
        <v>25.4</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442860</v>
      </c>
      <c r="CS26" s="611"/>
      <c r="CT26" s="611"/>
      <c r="CU26" s="611"/>
      <c r="CV26" s="611"/>
      <c r="CW26" s="611"/>
      <c r="CX26" s="611"/>
      <c r="CY26" s="612"/>
      <c r="CZ26" s="615">
        <v>7.6</v>
      </c>
      <c r="DA26" s="640"/>
      <c r="DB26" s="640"/>
      <c r="DC26" s="645"/>
      <c r="DD26" s="619">
        <v>373979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12553</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975938</v>
      </c>
      <c r="BH27" s="611"/>
      <c r="BI27" s="611"/>
      <c r="BJ27" s="611"/>
      <c r="BK27" s="611"/>
      <c r="BL27" s="611"/>
      <c r="BM27" s="611"/>
      <c r="BN27" s="612"/>
      <c r="BO27" s="613">
        <v>100</v>
      </c>
      <c r="BP27" s="613"/>
      <c r="BQ27" s="613"/>
      <c r="BR27" s="613"/>
      <c r="BS27" s="614">
        <v>17157</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585095</v>
      </c>
      <c r="CS27" s="643"/>
      <c r="CT27" s="643"/>
      <c r="CU27" s="643"/>
      <c r="CV27" s="643"/>
      <c r="CW27" s="643"/>
      <c r="CX27" s="643"/>
      <c r="CY27" s="644"/>
      <c r="CZ27" s="615">
        <v>10</v>
      </c>
      <c r="DA27" s="640"/>
      <c r="DB27" s="640"/>
      <c r="DC27" s="645"/>
      <c r="DD27" s="619">
        <v>272056</v>
      </c>
      <c r="DE27" s="643"/>
      <c r="DF27" s="643"/>
      <c r="DG27" s="643"/>
      <c r="DH27" s="643"/>
      <c r="DI27" s="643"/>
      <c r="DJ27" s="643"/>
      <c r="DK27" s="644"/>
      <c r="DL27" s="619">
        <v>168320</v>
      </c>
      <c r="DM27" s="643"/>
      <c r="DN27" s="643"/>
      <c r="DO27" s="643"/>
      <c r="DP27" s="643"/>
      <c r="DQ27" s="643"/>
      <c r="DR27" s="643"/>
      <c r="DS27" s="643"/>
      <c r="DT27" s="643"/>
      <c r="DU27" s="643"/>
      <c r="DV27" s="644"/>
      <c r="DW27" s="615">
        <v>5.8</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47113</v>
      </c>
      <c r="S28" s="611"/>
      <c r="T28" s="611"/>
      <c r="U28" s="611"/>
      <c r="V28" s="611"/>
      <c r="W28" s="611"/>
      <c r="X28" s="611"/>
      <c r="Y28" s="612"/>
      <c r="Z28" s="613">
        <v>0.8</v>
      </c>
      <c r="AA28" s="613"/>
      <c r="AB28" s="613"/>
      <c r="AC28" s="613"/>
      <c r="AD28" s="614">
        <v>7727</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794639</v>
      </c>
      <c r="CS28" s="611"/>
      <c r="CT28" s="611"/>
      <c r="CU28" s="611"/>
      <c r="CV28" s="611"/>
      <c r="CW28" s="611"/>
      <c r="CX28" s="611"/>
      <c r="CY28" s="612"/>
      <c r="CZ28" s="615">
        <v>13.6</v>
      </c>
      <c r="DA28" s="640"/>
      <c r="DB28" s="640"/>
      <c r="DC28" s="645"/>
      <c r="DD28" s="619">
        <v>794639</v>
      </c>
      <c r="DE28" s="611"/>
      <c r="DF28" s="611"/>
      <c r="DG28" s="611"/>
      <c r="DH28" s="611"/>
      <c r="DI28" s="611"/>
      <c r="DJ28" s="611"/>
      <c r="DK28" s="612"/>
      <c r="DL28" s="619">
        <v>279839</v>
      </c>
      <c r="DM28" s="611"/>
      <c r="DN28" s="611"/>
      <c r="DO28" s="611"/>
      <c r="DP28" s="611"/>
      <c r="DQ28" s="611"/>
      <c r="DR28" s="611"/>
      <c r="DS28" s="611"/>
      <c r="DT28" s="611"/>
      <c r="DU28" s="611"/>
      <c r="DV28" s="612"/>
      <c r="DW28" s="615">
        <v>9.6999999999999993</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3925</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794638</v>
      </c>
      <c r="CS29" s="643"/>
      <c r="CT29" s="643"/>
      <c r="CU29" s="643"/>
      <c r="CV29" s="643"/>
      <c r="CW29" s="643"/>
      <c r="CX29" s="643"/>
      <c r="CY29" s="644"/>
      <c r="CZ29" s="615">
        <v>13.6</v>
      </c>
      <c r="DA29" s="640"/>
      <c r="DB29" s="640"/>
      <c r="DC29" s="645"/>
      <c r="DD29" s="619">
        <v>794638</v>
      </c>
      <c r="DE29" s="643"/>
      <c r="DF29" s="643"/>
      <c r="DG29" s="643"/>
      <c r="DH29" s="643"/>
      <c r="DI29" s="643"/>
      <c r="DJ29" s="643"/>
      <c r="DK29" s="644"/>
      <c r="DL29" s="619">
        <v>279838</v>
      </c>
      <c r="DM29" s="643"/>
      <c r="DN29" s="643"/>
      <c r="DO29" s="643"/>
      <c r="DP29" s="643"/>
      <c r="DQ29" s="643"/>
      <c r="DR29" s="643"/>
      <c r="DS29" s="643"/>
      <c r="DT29" s="643"/>
      <c r="DU29" s="643"/>
      <c r="DV29" s="644"/>
      <c r="DW29" s="615">
        <v>9.6999999999999993</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619614</v>
      </c>
      <c r="S30" s="611"/>
      <c r="T30" s="611"/>
      <c r="U30" s="611"/>
      <c r="V30" s="611"/>
      <c r="W30" s="611"/>
      <c r="X30" s="611"/>
      <c r="Y30" s="612"/>
      <c r="Z30" s="613">
        <v>9.9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762700</v>
      </c>
      <c r="CS30" s="611"/>
      <c r="CT30" s="611"/>
      <c r="CU30" s="611"/>
      <c r="CV30" s="611"/>
      <c r="CW30" s="611"/>
      <c r="CX30" s="611"/>
      <c r="CY30" s="612"/>
      <c r="CZ30" s="615">
        <v>13.1</v>
      </c>
      <c r="DA30" s="640"/>
      <c r="DB30" s="640"/>
      <c r="DC30" s="645"/>
      <c r="DD30" s="619">
        <v>762700</v>
      </c>
      <c r="DE30" s="611"/>
      <c r="DF30" s="611"/>
      <c r="DG30" s="611"/>
      <c r="DH30" s="611"/>
      <c r="DI30" s="611"/>
      <c r="DJ30" s="611"/>
      <c r="DK30" s="612"/>
      <c r="DL30" s="619">
        <v>247900</v>
      </c>
      <c r="DM30" s="611"/>
      <c r="DN30" s="611"/>
      <c r="DO30" s="611"/>
      <c r="DP30" s="611"/>
      <c r="DQ30" s="611"/>
      <c r="DR30" s="611"/>
      <c r="DS30" s="611"/>
      <c r="DT30" s="611"/>
      <c r="DU30" s="611"/>
      <c r="DV30" s="612"/>
      <c r="DW30" s="615">
        <v>8.6</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99.1</v>
      </c>
      <c r="BH31" s="654"/>
      <c r="BI31" s="654"/>
      <c r="BJ31" s="654"/>
      <c r="BK31" s="654"/>
      <c r="BL31" s="654"/>
      <c r="BM31" s="605">
        <v>94.9</v>
      </c>
      <c r="BN31" s="654"/>
      <c r="BO31" s="654"/>
      <c r="BP31" s="654"/>
      <c r="BQ31" s="655"/>
      <c r="BR31" s="657">
        <v>99.2</v>
      </c>
      <c r="BS31" s="654"/>
      <c r="BT31" s="654"/>
      <c r="BU31" s="654"/>
      <c r="BV31" s="654"/>
      <c r="BW31" s="654"/>
      <c r="BX31" s="605">
        <v>94.8</v>
      </c>
      <c r="BY31" s="654"/>
      <c r="BZ31" s="654"/>
      <c r="CA31" s="654"/>
      <c r="CB31" s="655"/>
      <c r="CD31" s="650"/>
      <c r="CE31" s="651"/>
      <c r="CF31" s="607" t="s">
        <v>301</v>
      </c>
      <c r="CG31" s="608"/>
      <c r="CH31" s="608"/>
      <c r="CI31" s="608"/>
      <c r="CJ31" s="608"/>
      <c r="CK31" s="608"/>
      <c r="CL31" s="608"/>
      <c r="CM31" s="608"/>
      <c r="CN31" s="608"/>
      <c r="CO31" s="608"/>
      <c r="CP31" s="608"/>
      <c r="CQ31" s="609"/>
      <c r="CR31" s="610">
        <v>31938</v>
      </c>
      <c r="CS31" s="643"/>
      <c r="CT31" s="643"/>
      <c r="CU31" s="643"/>
      <c r="CV31" s="643"/>
      <c r="CW31" s="643"/>
      <c r="CX31" s="643"/>
      <c r="CY31" s="644"/>
      <c r="CZ31" s="615">
        <v>0.5</v>
      </c>
      <c r="DA31" s="640"/>
      <c r="DB31" s="640"/>
      <c r="DC31" s="645"/>
      <c r="DD31" s="619">
        <v>31938</v>
      </c>
      <c r="DE31" s="643"/>
      <c r="DF31" s="643"/>
      <c r="DG31" s="643"/>
      <c r="DH31" s="643"/>
      <c r="DI31" s="643"/>
      <c r="DJ31" s="643"/>
      <c r="DK31" s="644"/>
      <c r="DL31" s="619">
        <v>31938</v>
      </c>
      <c r="DM31" s="643"/>
      <c r="DN31" s="643"/>
      <c r="DO31" s="643"/>
      <c r="DP31" s="643"/>
      <c r="DQ31" s="643"/>
      <c r="DR31" s="643"/>
      <c r="DS31" s="643"/>
      <c r="DT31" s="643"/>
      <c r="DU31" s="643"/>
      <c r="DV31" s="644"/>
      <c r="DW31" s="615">
        <v>1.1000000000000001</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356530</v>
      </c>
      <c r="S32" s="611"/>
      <c r="T32" s="611"/>
      <c r="U32" s="611"/>
      <c r="V32" s="611"/>
      <c r="W32" s="611"/>
      <c r="X32" s="611"/>
      <c r="Y32" s="612"/>
      <c r="Z32" s="613">
        <v>5.7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98.8</v>
      </c>
      <c r="BH32" s="643"/>
      <c r="BI32" s="643"/>
      <c r="BJ32" s="643"/>
      <c r="BK32" s="643"/>
      <c r="BL32" s="643"/>
      <c r="BM32" s="616">
        <v>95.2</v>
      </c>
      <c r="BN32" s="643"/>
      <c r="BO32" s="643"/>
      <c r="BP32" s="643"/>
      <c r="BQ32" s="656"/>
      <c r="BR32" s="667">
        <v>99</v>
      </c>
      <c r="BS32" s="643"/>
      <c r="BT32" s="643"/>
      <c r="BU32" s="643"/>
      <c r="BV32" s="643"/>
      <c r="BW32" s="643"/>
      <c r="BX32" s="616">
        <v>95.6</v>
      </c>
      <c r="BY32" s="643"/>
      <c r="BZ32" s="643"/>
      <c r="CA32" s="643"/>
      <c r="CB32" s="656"/>
      <c r="CD32" s="652"/>
      <c r="CE32" s="653"/>
      <c r="CF32" s="607" t="s">
        <v>305</v>
      </c>
      <c r="CG32" s="608"/>
      <c r="CH32" s="608"/>
      <c r="CI32" s="608"/>
      <c r="CJ32" s="608"/>
      <c r="CK32" s="608"/>
      <c r="CL32" s="608"/>
      <c r="CM32" s="608"/>
      <c r="CN32" s="608"/>
      <c r="CO32" s="608"/>
      <c r="CP32" s="608"/>
      <c r="CQ32" s="609"/>
      <c r="CR32" s="610">
        <v>1</v>
      </c>
      <c r="CS32" s="611"/>
      <c r="CT32" s="611"/>
      <c r="CU32" s="611"/>
      <c r="CV32" s="611"/>
      <c r="CW32" s="611"/>
      <c r="CX32" s="611"/>
      <c r="CY32" s="612"/>
      <c r="CZ32" s="615">
        <v>0</v>
      </c>
      <c r="DA32" s="640"/>
      <c r="DB32" s="640"/>
      <c r="DC32" s="645"/>
      <c r="DD32" s="619">
        <v>1</v>
      </c>
      <c r="DE32" s="611"/>
      <c r="DF32" s="611"/>
      <c r="DG32" s="611"/>
      <c r="DH32" s="611"/>
      <c r="DI32" s="611"/>
      <c r="DJ32" s="611"/>
      <c r="DK32" s="612"/>
      <c r="DL32" s="619">
        <v>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247807</v>
      </c>
      <c r="S33" s="611"/>
      <c r="T33" s="611"/>
      <c r="U33" s="611"/>
      <c r="V33" s="611"/>
      <c r="W33" s="611"/>
      <c r="X33" s="611"/>
      <c r="Y33" s="612"/>
      <c r="Z33" s="613">
        <v>4</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99.4</v>
      </c>
      <c r="BH33" s="669"/>
      <c r="BI33" s="669"/>
      <c r="BJ33" s="669"/>
      <c r="BK33" s="669"/>
      <c r="BL33" s="669"/>
      <c r="BM33" s="670">
        <v>95</v>
      </c>
      <c r="BN33" s="669"/>
      <c r="BO33" s="669"/>
      <c r="BP33" s="669"/>
      <c r="BQ33" s="671"/>
      <c r="BR33" s="668">
        <v>99.3</v>
      </c>
      <c r="BS33" s="669"/>
      <c r="BT33" s="669"/>
      <c r="BU33" s="669"/>
      <c r="BV33" s="669"/>
      <c r="BW33" s="669"/>
      <c r="BX33" s="670">
        <v>94.6</v>
      </c>
      <c r="BY33" s="669"/>
      <c r="BZ33" s="669"/>
      <c r="CA33" s="669"/>
      <c r="CB33" s="671"/>
      <c r="CD33" s="607" t="s">
        <v>308</v>
      </c>
      <c r="CE33" s="608"/>
      <c r="CF33" s="608"/>
      <c r="CG33" s="608"/>
      <c r="CH33" s="608"/>
      <c r="CI33" s="608"/>
      <c r="CJ33" s="608"/>
      <c r="CK33" s="608"/>
      <c r="CL33" s="608"/>
      <c r="CM33" s="608"/>
      <c r="CN33" s="608"/>
      <c r="CO33" s="608"/>
      <c r="CP33" s="608"/>
      <c r="CQ33" s="609"/>
      <c r="CR33" s="610">
        <v>2419410</v>
      </c>
      <c r="CS33" s="643"/>
      <c r="CT33" s="643"/>
      <c r="CU33" s="643"/>
      <c r="CV33" s="643"/>
      <c r="CW33" s="643"/>
      <c r="CX33" s="643"/>
      <c r="CY33" s="644"/>
      <c r="CZ33" s="615">
        <v>41.5</v>
      </c>
      <c r="DA33" s="640"/>
      <c r="DB33" s="640"/>
      <c r="DC33" s="645"/>
      <c r="DD33" s="619">
        <v>2088741</v>
      </c>
      <c r="DE33" s="643"/>
      <c r="DF33" s="643"/>
      <c r="DG33" s="643"/>
      <c r="DH33" s="643"/>
      <c r="DI33" s="643"/>
      <c r="DJ33" s="643"/>
      <c r="DK33" s="644"/>
      <c r="DL33" s="619">
        <v>1111111</v>
      </c>
      <c r="DM33" s="643"/>
      <c r="DN33" s="643"/>
      <c r="DO33" s="643"/>
      <c r="DP33" s="643"/>
      <c r="DQ33" s="643"/>
      <c r="DR33" s="643"/>
      <c r="DS33" s="643"/>
      <c r="DT33" s="643"/>
      <c r="DU33" s="643"/>
      <c r="DV33" s="644"/>
      <c r="DW33" s="615">
        <v>38.6</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11270</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450831</v>
      </c>
      <c r="CS34" s="611"/>
      <c r="CT34" s="611"/>
      <c r="CU34" s="611"/>
      <c r="CV34" s="611"/>
      <c r="CW34" s="611"/>
      <c r="CX34" s="611"/>
      <c r="CY34" s="612"/>
      <c r="CZ34" s="615">
        <v>7.7</v>
      </c>
      <c r="DA34" s="640"/>
      <c r="DB34" s="640"/>
      <c r="DC34" s="645"/>
      <c r="DD34" s="619">
        <v>334935</v>
      </c>
      <c r="DE34" s="611"/>
      <c r="DF34" s="611"/>
      <c r="DG34" s="611"/>
      <c r="DH34" s="611"/>
      <c r="DI34" s="611"/>
      <c r="DJ34" s="611"/>
      <c r="DK34" s="612"/>
      <c r="DL34" s="619">
        <v>288214</v>
      </c>
      <c r="DM34" s="611"/>
      <c r="DN34" s="611"/>
      <c r="DO34" s="611"/>
      <c r="DP34" s="611"/>
      <c r="DQ34" s="611"/>
      <c r="DR34" s="611"/>
      <c r="DS34" s="611"/>
      <c r="DT34" s="611"/>
      <c r="DU34" s="611"/>
      <c r="DV34" s="612"/>
      <c r="DW34" s="615">
        <v>10</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536150</v>
      </c>
      <c r="S35" s="611"/>
      <c r="T35" s="611"/>
      <c r="U35" s="611"/>
      <c r="V35" s="611"/>
      <c r="W35" s="611"/>
      <c r="X35" s="611"/>
      <c r="Y35" s="612"/>
      <c r="Z35" s="613">
        <v>8.6</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15171</v>
      </c>
      <c r="CS35" s="643"/>
      <c r="CT35" s="643"/>
      <c r="CU35" s="643"/>
      <c r="CV35" s="643"/>
      <c r="CW35" s="643"/>
      <c r="CX35" s="643"/>
      <c r="CY35" s="644"/>
      <c r="CZ35" s="615">
        <v>0.3</v>
      </c>
      <c r="DA35" s="640"/>
      <c r="DB35" s="640"/>
      <c r="DC35" s="645"/>
      <c r="DD35" s="619">
        <v>13768</v>
      </c>
      <c r="DE35" s="643"/>
      <c r="DF35" s="643"/>
      <c r="DG35" s="643"/>
      <c r="DH35" s="643"/>
      <c r="DI35" s="643"/>
      <c r="DJ35" s="643"/>
      <c r="DK35" s="644"/>
      <c r="DL35" s="619">
        <v>13768</v>
      </c>
      <c r="DM35" s="643"/>
      <c r="DN35" s="643"/>
      <c r="DO35" s="643"/>
      <c r="DP35" s="643"/>
      <c r="DQ35" s="643"/>
      <c r="DR35" s="643"/>
      <c r="DS35" s="643"/>
      <c r="DT35" s="643"/>
      <c r="DU35" s="643"/>
      <c r="DV35" s="644"/>
      <c r="DW35" s="615">
        <v>0.5</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561481</v>
      </c>
      <c r="S36" s="611"/>
      <c r="T36" s="611"/>
      <c r="U36" s="611"/>
      <c r="V36" s="611"/>
      <c r="W36" s="611"/>
      <c r="X36" s="611"/>
      <c r="Y36" s="612"/>
      <c r="Z36" s="613">
        <v>9</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652611</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44826</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789292</v>
      </c>
      <c r="CS36" s="611"/>
      <c r="CT36" s="611"/>
      <c r="CU36" s="611"/>
      <c r="CV36" s="611"/>
      <c r="CW36" s="611"/>
      <c r="CX36" s="611"/>
      <c r="CY36" s="612"/>
      <c r="CZ36" s="615">
        <v>13.6</v>
      </c>
      <c r="DA36" s="640"/>
      <c r="DB36" s="640"/>
      <c r="DC36" s="645"/>
      <c r="DD36" s="619">
        <v>681008</v>
      </c>
      <c r="DE36" s="611"/>
      <c r="DF36" s="611"/>
      <c r="DG36" s="611"/>
      <c r="DH36" s="611"/>
      <c r="DI36" s="611"/>
      <c r="DJ36" s="611"/>
      <c r="DK36" s="612"/>
      <c r="DL36" s="619">
        <v>466016</v>
      </c>
      <c r="DM36" s="611"/>
      <c r="DN36" s="611"/>
      <c r="DO36" s="611"/>
      <c r="DP36" s="611"/>
      <c r="DQ36" s="611"/>
      <c r="DR36" s="611"/>
      <c r="DS36" s="611"/>
      <c r="DT36" s="611"/>
      <c r="DU36" s="611"/>
      <c r="DV36" s="612"/>
      <c r="DW36" s="615">
        <v>16.2</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93031</v>
      </c>
      <c r="S37" s="611"/>
      <c r="T37" s="611"/>
      <c r="U37" s="611"/>
      <c r="V37" s="611"/>
      <c r="W37" s="611"/>
      <c r="X37" s="611"/>
      <c r="Y37" s="612"/>
      <c r="Z37" s="613">
        <v>1.5</v>
      </c>
      <c r="AA37" s="613"/>
      <c r="AB37" s="613"/>
      <c r="AC37" s="613"/>
      <c r="AD37" s="614" t="s">
        <v>122</v>
      </c>
      <c r="AE37" s="614"/>
      <c r="AF37" s="614"/>
      <c r="AG37" s="614"/>
      <c r="AH37" s="614"/>
      <c r="AI37" s="614"/>
      <c r="AJ37" s="614"/>
      <c r="AK37" s="614"/>
      <c r="AL37" s="615" t="s">
        <v>122</v>
      </c>
      <c r="AM37" s="616"/>
      <c r="AN37" s="616"/>
      <c r="AO37" s="617"/>
      <c r="AQ37" s="673" t="s">
        <v>320</v>
      </c>
      <c r="AR37" s="674"/>
      <c r="AS37" s="674"/>
      <c r="AT37" s="674"/>
      <c r="AU37" s="674"/>
      <c r="AV37" s="674"/>
      <c r="AW37" s="674"/>
      <c r="AX37" s="674"/>
      <c r="AY37" s="675"/>
      <c r="AZ37" s="610">
        <v>216729</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34031</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110965</v>
      </c>
      <c r="CS37" s="643"/>
      <c r="CT37" s="643"/>
      <c r="CU37" s="643"/>
      <c r="CV37" s="643"/>
      <c r="CW37" s="643"/>
      <c r="CX37" s="643"/>
      <c r="CY37" s="644"/>
      <c r="CZ37" s="615">
        <v>1.9</v>
      </c>
      <c r="DA37" s="640"/>
      <c r="DB37" s="640"/>
      <c r="DC37" s="645"/>
      <c r="DD37" s="619">
        <v>110452</v>
      </c>
      <c r="DE37" s="643"/>
      <c r="DF37" s="643"/>
      <c r="DG37" s="643"/>
      <c r="DH37" s="643"/>
      <c r="DI37" s="643"/>
      <c r="DJ37" s="643"/>
      <c r="DK37" s="644"/>
      <c r="DL37" s="619">
        <v>80434</v>
      </c>
      <c r="DM37" s="643"/>
      <c r="DN37" s="643"/>
      <c r="DO37" s="643"/>
      <c r="DP37" s="643"/>
      <c r="DQ37" s="643"/>
      <c r="DR37" s="643"/>
      <c r="DS37" s="643"/>
      <c r="DT37" s="643"/>
      <c r="DU37" s="643"/>
      <c r="DV37" s="644"/>
      <c r="DW37" s="615">
        <v>2.8</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384500</v>
      </c>
      <c r="S38" s="611"/>
      <c r="T38" s="611"/>
      <c r="U38" s="611"/>
      <c r="V38" s="611"/>
      <c r="W38" s="611"/>
      <c r="X38" s="611"/>
      <c r="Y38" s="612"/>
      <c r="Z38" s="613">
        <v>6.1</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1547</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926</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434365</v>
      </c>
      <c r="CS38" s="611"/>
      <c r="CT38" s="611"/>
      <c r="CU38" s="611"/>
      <c r="CV38" s="611"/>
      <c r="CW38" s="611"/>
      <c r="CX38" s="611"/>
      <c r="CY38" s="612"/>
      <c r="CZ38" s="615">
        <v>7.5</v>
      </c>
      <c r="DA38" s="640"/>
      <c r="DB38" s="640"/>
      <c r="DC38" s="645"/>
      <c r="DD38" s="619">
        <v>359030</v>
      </c>
      <c r="DE38" s="611"/>
      <c r="DF38" s="611"/>
      <c r="DG38" s="611"/>
      <c r="DH38" s="611"/>
      <c r="DI38" s="611"/>
      <c r="DJ38" s="611"/>
      <c r="DK38" s="612"/>
      <c r="DL38" s="619">
        <v>343113</v>
      </c>
      <c r="DM38" s="611"/>
      <c r="DN38" s="611"/>
      <c r="DO38" s="611"/>
      <c r="DP38" s="611"/>
      <c r="DQ38" s="611"/>
      <c r="DR38" s="611"/>
      <c r="DS38" s="611"/>
      <c r="DT38" s="611"/>
      <c r="DU38" s="611"/>
      <c r="DV38" s="612"/>
      <c r="DW38" s="615">
        <v>11.9</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1517</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1429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729751</v>
      </c>
      <c r="CS39" s="643"/>
      <c r="CT39" s="643"/>
      <c r="CU39" s="643"/>
      <c r="CV39" s="643"/>
      <c r="CW39" s="643"/>
      <c r="CX39" s="643"/>
      <c r="CY39" s="644"/>
      <c r="CZ39" s="615">
        <v>12.5</v>
      </c>
      <c r="DA39" s="640"/>
      <c r="DB39" s="640"/>
      <c r="DC39" s="645"/>
      <c r="DD39" s="619">
        <v>700000</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56"/>
      <c r="BG40" s="660" t="s">
        <v>333</v>
      </c>
      <c r="BH40" s="661"/>
      <c r="BI40" s="661"/>
      <c r="BJ40" s="661"/>
      <c r="BK40" s="661"/>
      <c r="BL40" s="202"/>
      <c r="BM40" s="608" t="s">
        <v>334</v>
      </c>
      <c r="BN40" s="608"/>
      <c r="BO40" s="608"/>
      <c r="BP40" s="608"/>
      <c r="BQ40" s="608"/>
      <c r="BR40" s="608"/>
      <c r="BS40" s="608"/>
      <c r="BT40" s="608"/>
      <c r="BU40" s="609"/>
      <c r="BV40" s="610">
        <v>93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6254244</v>
      </c>
      <c r="S41" s="683"/>
      <c r="T41" s="683"/>
      <c r="U41" s="683"/>
      <c r="V41" s="683"/>
      <c r="W41" s="683"/>
      <c r="X41" s="683"/>
      <c r="Y41" s="687"/>
      <c r="Z41" s="688">
        <v>100</v>
      </c>
      <c r="AA41" s="688"/>
      <c r="AB41" s="688"/>
      <c r="AC41" s="688"/>
      <c r="AD41" s="689">
        <v>2880298</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87582</v>
      </c>
      <c r="BA41" s="611"/>
      <c r="BB41" s="611"/>
      <c r="BC41" s="611"/>
      <c r="BD41" s="643"/>
      <c r="BE41" s="643"/>
      <c r="BF41" s="656"/>
      <c r="BG41" s="660"/>
      <c r="BH41" s="661"/>
      <c r="BI41" s="661"/>
      <c r="BJ41" s="661"/>
      <c r="BK41" s="661"/>
      <c r="BL41" s="202"/>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345236</v>
      </c>
      <c r="BA42" s="683"/>
      <c r="BB42" s="683"/>
      <c r="BC42" s="683"/>
      <c r="BD42" s="669"/>
      <c r="BE42" s="669"/>
      <c r="BF42" s="671"/>
      <c r="BG42" s="662"/>
      <c r="BH42" s="663"/>
      <c r="BI42" s="663"/>
      <c r="BJ42" s="663"/>
      <c r="BK42" s="663"/>
      <c r="BL42" s="203"/>
      <c r="BM42" s="632" t="s">
        <v>341</v>
      </c>
      <c r="BN42" s="632"/>
      <c r="BO42" s="632"/>
      <c r="BP42" s="632"/>
      <c r="BQ42" s="632"/>
      <c r="BR42" s="632"/>
      <c r="BS42" s="632"/>
      <c r="BT42" s="632"/>
      <c r="BU42" s="633"/>
      <c r="BV42" s="682">
        <v>401</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918745</v>
      </c>
      <c r="CS42" s="643"/>
      <c r="CT42" s="643"/>
      <c r="CU42" s="643"/>
      <c r="CV42" s="643"/>
      <c r="CW42" s="643"/>
      <c r="CX42" s="643"/>
      <c r="CY42" s="644"/>
      <c r="CZ42" s="615">
        <v>15.8</v>
      </c>
      <c r="DA42" s="640"/>
      <c r="DB42" s="640"/>
      <c r="DC42" s="645"/>
      <c r="DD42" s="619">
        <v>150336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29200</v>
      </c>
      <c r="CS43" s="643"/>
      <c r="CT43" s="643"/>
      <c r="CU43" s="643"/>
      <c r="CV43" s="643"/>
      <c r="CW43" s="643"/>
      <c r="CX43" s="643"/>
      <c r="CY43" s="644"/>
      <c r="CZ43" s="615">
        <v>0.5</v>
      </c>
      <c r="DA43" s="640"/>
      <c r="DB43" s="640"/>
      <c r="DC43" s="645"/>
      <c r="DD43" s="619">
        <v>26300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918745</v>
      </c>
      <c r="CS44" s="611"/>
      <c r="CT44" s="611"/>
      <c r="CU44" s="611"/>
      <c r="CV44" s="611"/>
      <c r="CW44" s="611"/>
      <c r="CX44" s="611"/>
      <c r="CY44" s="612"/>
      <c r="CZ44" s="615">
        <v>15.8</v>
      </c>
      <c r="DA44" s="616"/>
      <c r="DB44" s="616"/>
      <c r="DC44" s="622"/>
      <c r="DD44" s="619">
        <v>150336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401585</v>
      </c>
      <c r="CS45" s="643"/>
      <c r="CT45" s="643"/>
      <c r="CU45" s="643"/>
      <c r="CV45" s="643"/>
      <c r="CW45" s="643"/>
      <c r="CX45" s="643"/>
      <c r="CY45" s="644"/>
      <c r="CZ45" s="615">
        <v>6.9</v>
      </c>
      <c r="DA45" s="640"/>
      <c r="DB45" s="640"/>
      <c r="DC45" s="645"/>
      <c r="DD45" s="619">
        <v>13784</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517160</v>
      </c>
      <c r="CS46" s="611"/>
      <c r="CT46" s="611"/>
      <c r="CU46" s="611"/>
      <c r="CV46" s="611"/>
      <c r="CW46" s="611"/>
      <c r="CX46" s="611"/>
      <c r="CY46" s="612"/>
      <c r="CZ46" s="615">
        <v>8.9</v>
      </c>
      <c r="DA46" s="616"/>
      <c r="DB46" s="616"/>
      <c r="DC46" s="622"/>
      <c r="DD46" s="619">
        <v>136552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5824762</v>
      </c>
      <c r="CS49" s="669"/>
      <c r="CT49" s="669"/>
      <c r="CU49" s="669"/>
      <c r="CV49" s="669"/>
      <c r="CW49" s="669"/>
      <c r="CX49" s="669"/>
      <c r="CY49" s="698"/>
      <c r="CZ49" s="690">
        <v>100</v>
      </c>
      <c r="DA49" s="699"/>
      <c r="DB49" s="699"/>
      <c r="DC49" s="700"/>
      <c r="DD49" s="701">
        <v>4293472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l40cl83eIxnrCVyP8vcqqcjXcM/mwlFW7w8dK4SbVJfjm34ic8XET2lly50CDML6Icy8fahKA2xN0Z7XlePtw==" saltValue="zvsR/xSgZ5bhh/kW0ZUcr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84" sqref="AU84:AY84"/>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t="s">
        <v>547</v>
      </c>
      <c r="R7" s="740"/>
      <c r="S7" s="740"/>
      <c r="T7" s="740"/>
      <c r="U7" s="740"/>
      <c r="V7" s="740" t="s">
        <v>548</v>
      </c>
      <c r="W7" s="740"/>
      <c r="X7" s="740"/>
      <c r="Y7" s="740"/>
      <c r="Z7" s="740"/>
      <c r="AA7" s="740" t="s">
        <v>549</v>
      </c>
      <c r="AB7" s="740"/>
      <c r="AC7" s="740"/>
      <c r="AD7" s="740"/>
      <c r="AE7" s="741"/>
      <c r="AF7" s="742">
        <v>362</v>
      </c>
      <c r="AG7" s="743"/>
      <c r="AH7" s="743"/>
      <c r="AI7" s="743"/>
      <c r="AJ7" s="744"/>
      <c r="AK7" s="745">
        <v>536</v>
      </c>
      <c r="AL7" s="746"/>
      <c r="AM7" s="746"/>
      <c r="AN7" s="746"/>
      <c r="AO7" s="746"/>
      <c r="AP7" s="746">
        <v>4642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t="s">
        <v>547</v>
      </c>
      <c r="R23" s="780"/>
      <c r="S23" s="780"/>
      <c r="T23" s="780"/>
      <c r="U23" s="780"/>
      <c r="V23" s="780" t="s">
        <v>548</v>
      </c>
      <c r="W23" s="780"/>
      <c r="X23" s="780"/>
      <c r="Y23" s="780"/>
      <c r="Z23" s="780"/>
      <c r="AA23" s="780" t="s">
        <v>549</v>
      </c>
      <c r="AB23" s="780"/>
      <c r="AC23" s="780"/>
      <c r="AD23" s="780"/>
      <c r="AE23" s="781"/>
      <c r="AF23" s="782">
        <v>362</v>
      </c>
      <c r="AG23" s="780"/>
      <c r="AH23" s="780"/>
      <c r="AI23" s="780"/>
      <c r="AJ23" s="783"/>
      <c r="AK23" s="784"/>
      <c r="AL23" s="785"/>
      <c r="AM23" s="785"/>
      <c r="AN23" s="785"/>
      <c r="AO23" s="785"/>
      <c r="AP23" s="780">
        <v>4642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t="s">
        <v>550</v>
      </c>
      <c r="R28" s="810"/>
      <c r="S28" s="810"/>
      <c r="T28" s="810"/>
      <c r="U28" s="810"/>
      <c r="V28" s="810" t="s">
        <v>551</v>
      </c>
      <c r="W28" s="810"/>
      <c r="X28" s="810"/>
      <c r="Y28" s="810"/>
      <c r="Z28" s="810"/>
      <c r="AA28" s="810" t="s">
        <v>552</v>
      </c>
      <c r="AB28" s="810"/>
      <c r="AC28" s="810"/>
      <c r="AD28" s="810"/>
      <c r="AE28" s="811"/>
      <c r="AF28" s="812">
        <v>45</v>
      </c>
      <c r="AG28" s="810"/>
      <c r="AH28" s="810"/>
      <c r="AI28" s="810"/>
      <c r="AJ28" s="813"/>
      <c r="AK28" s="814">
        <v>88</v>
      </c>
      <c r="AL28" s="815"/>
      <c r="AM28" s="815"/>
      <c r="AN28" s="815"/>
      <c r="AO28" s="815"/>
      <c r="AP28" s="815" t="s">
        <v>489</v>
      </c>
      <c r="AQ28" s="815"/>
      <c r="AR28" s="815"/>
      <c r="AS28" s="815"/>
      <c r="AT28" s="815"/>
      <c r="AU28" s="815" t="s">
        <v>489</v>
      </c>
      <c r="AV28" s="815"/>
      <c r="AW28" s="815"/>
      <c r="AX28" s="815"/>
      <c r="AY28" s="815"/>
      <c r="AZ28" s="816" t="s">
        <v>489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t="s">
        <v>553</v>
      </c>
      <c r="R29" s="771"/>
      <c r="S29" s="771"/>
      <c r="T29" s="771"/>
      <c r="U29" s="771"/>
      <c r="V29" s="771" t="s">
        <v>554</v>
      </c>
      <c r="W29" s="771"/>
      <c r="X29" s="771"/>
      <c r="Y29" s="771"/>
      <c r="Z29" s="771"/>
      <c r="AA29" s="771" t="s">
        <v>555</v>
      </c>
      <c r="AB29" s="771"/>
      <c r="AC29" s="771"/>
      <c r="AD29" s="771"/>
      <c r="AE29" s="772"/>
      <c r="AF29" s="773">
        <v>31</v>
      </c>
      <c r="AG29" s="774"/>
      <c r="AH29" s="774"/>
      <c r="AI29" s="774"/>
      <c r="AJ29" s="775"/>
      <c r="AK29" s="821">
        <v>173</v>
      </c>
      <c r="AL29" s="817"/>
      <c r="AM29" s="817"/>
      <c r="AN29" s="817"/>
      <c r="AO29" s="817"/>
      <c r="AP29" s="817" t="s">
        <v>489</v>
      </c>
      <c r="AQ29" s="817"/>
      <c r="AR29" s="817"/>
      <c r="AS29" s="817"/>
      <c r="AT29" s="817"/>
      <c r="AU29" s="817" t="s">
        <v>489</v>
      </c>
      <c r="AV29" s="817"/>
      <c r="AW29" s="817"/>
      <c r="AX29" s="817"/>
      <c r="AY29" s="817"/>
      <c r="AZ29" s="818" t="s">
        <v>489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t="s">
        <v>556</v>
      </c>
      <c r="R30" s="771"/>
      <c r="S30" s="771"/>
      <c r="T30" s="771"/>
      <c r="U30" s="771"/>
      <c r="V30" s="771" t="s">
        <v>557</v>
      </c>
      <c r="W30" s="771"/>
      <c r="X30" s="771"/>
      <c r="Y30" s="771"/>
      <c r="Z30" s="771"/>
      <c r="AA30" s="771" t="s">
        <v>558</v>
      </c>
      <c r="AB30" s="771"/>
      <c r="AC30" s="771"/>
      <c r="AD30" s="771"/>
      <c r="AE30" s="772"/>
      <c r="AF30" s="773">
        <v>4</v>
      </c>
      <c r="AG30" s="774"/>
      <c r="AH30" s="774"/>
      <c r="AI30" s="774"/>
      <c r="AJ30" s="775"/>
      <c r="AK30" s="821">
        <v>45</v>
      </c>
      <c r="AL30" s="817"/>
      <c r="AM30" s="817"/>
      <c r="AN30" s="817"/>
      <c r="AO30" s="817"/>
      <c r="AP30" s="817" t="s">
        <v>489</v>
      </c>
      <c r="AQ30" s="817"/>
      <c r="AR30" s="817"/>
      <c r="AS30" s="817"/>
      <c r="AT30" s="817"/>
      <c r="AU30" s="817" t="s">
        <v>489</v>
      </c>
      <c r="AV30" s="817"/>
      <c r="AW30" s="817"/>
      <c r="AX30" s="817"/>
      <c r="AY30" s="817"/>
      <c r="AZ30" s="818" t="s">
        <v>489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123</v>
      </c>
      <c r="R31" s="771"/>
      <c r="S31" s="771"/>
      <c r="T31" s="771"/>
      <c r="U31" s="771"/>
      <c r="V31" s="771">
        <v>115</v>
      </c>
      <c r="W31" s="771"/>
      <c r="X31" s="771"/>
      <c r="Y31" s="771"/>
      <c r="Z31" s="771"/>
      <c r="AA31" s="771">
        <v>8</v>
      </c>
      <c r="AB31" s="771"/>
      <c r="AC31" s="771"/>
      <c r="AD31" s="771"/>
      <c r="AE31" s="772"/>
      <c r="AF31" s="773">
        <v>444</v>
      </c>
      <c r="AG31" s="774"/>
      <c r="AH31" s="774"/>
      <c r="AI31" s="774"/>
      <c r="AJ31" s="775"/>
      <c r="AK31" s="821">
        <v>0</v>
      </c>
      <c r="AL31" s="817"/>
      <c r="AM31" s="817"/>
      <c r="AN31" s="817"/>
      <c r="AO31" s="817"/>
      <c r="AP31" s="817" t="s">
        <v>559</v>
      </c>
      <c r="AQ31" s="817"/>
      <c r="AR31" s="817"/>
      <c r="AS31" s="817"/>
      <c r="AT31" s="817"/>
      <c r="AU31" s="817" t="s">
        <v>489</v>
      </c>
      <c r="AV31" s="817"/>
      <c r="AW31" s="817"/>
      <c r="AX31" s="817"/>
      <c r="AY31" s="817"/>
      <c r="AZ31" s="818" t="s">
        <v>489</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395</v>
      </c>
      <c r="R32" s="771"/>
      <c r="S32" s="771"/>
      <c r="T32" s="771"/>
      <c r="U32" s="771"/>
      <c r="V32" s="771">
        <v>340</v>
      </c>
      <c r="W32" s="771"/>
      <c r="X32" s="771"/>
      <c r="Y32" s="771"/>
      <c r="Z32" s="771"/>
      <c r="AA32" s="771">
        <v>55</v>
      </c>
      <c r="AB32" s="771"/>
      <c r="AC32" s="771"/>
      <c r="AD32" s="771"/>
      <c r="AE32" s="772"/>
      <c r="AF32" s="773">
        <v>67</v>
      </c>
      <c r="AG32" s="774"/>
      <c r="AH32" s="774"/>
      <c r="AI32" s="774"/>
      <c r="AJ32" s="775"/>
      <c r="AK32" s="821">
        <v>217</v>
      </c>
      <c r="AL32" s="817"/>
      <c r="AM32" s="817"/>
      <c r="AN32" s="817"/>
      <c r="AO32" s="817"/>
      <c r="AP32" s="817" t="s">
        <v>560</v>
      </c>
      <c r="AQ32" s="817"/>
      <c r="AR32" s="817"/>
      <c r="AS32" s="817"/>
      <c r="AT32" s="817"/>
      <c r="AU32" s="817" t="s">
        <v>561</v>
      </c>
      <c r="AV32" s="817"/>
      <c r="AW32" s="817"/>
      <c r="AX32" s="817"/>
      <c r="AY32" s="817"/>
      <c r="AZ32" s="818" t="s">
        <v>489</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68</v>
      </c>
      <c r="R33" s="771"/>
      <c r="S33" s="771"/>
      <c r="T33" s="771"/>
      <c r="U33" s="771"/>
      <c r="V33" s="771">
        <v>37</v>
      </c>
      <c r="W33" s="771"/>
      <c r="X33" s="771"/>
      <c r="Y33" s="771"/>
      <c r="Z33" s="771"/>
      <c r="AA33" s="771">
        <v>31</v>
      </c>
      <c r="AB33" s="771"/>
      <c r="AC33" s="771"/>
      <c r="AD33" s="771"/>
      <c r="AE33" s="772"/>
      <c r="AF33" s="773">
        <v>31</v>
      </c>
      <c r="AG33" s="774"/>
      <c r="AH33" s="774"/>
      <c r="AI33" s="774"/>
      <c r="AJ33" s="775"/>
      <c r="AK33" s="821">
        <v>2</v>
      </c>
      <c r="AL33" s="817"/>
      <c r="AM33" s="817"/>
      <c r="AN33" s="817"/>
      <c r="AO33" s="817"/>
      <c r="AP33" s="817">
        <v>70</v>
      </c>
      <c r="AQ33" s="817"/>
      <c r="AR33" s="817"/>
      <c r="AS33" s="817"/>
      <c r="AT33" s="817"/>
      <c r="AU33" s="817">
        <v>16</v>
      </c>
      <c r="AV33" s="817"/>
      <c r="AW33" s="817"/>
      <c r="AX33" s="817"/>
      <c r="AY33" s="817"/>
      <c r="AZ33" s="818" t="s">
        <v>562</v>
      </c>
      <c r="BA33" s="818"/>
      <c r="BB33" s="818"/>
      <c r="BC33" s="818"/>
      <c r="BD33" s="818"/>
      <c r="BE33" s="819" t="s">
        <v>396</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622</v>
      </c>
      <c r="AG63" s="831"/>
      <c r="AH63" s="831"/>
      <c r="AI63" s="831"/>
      <c r="AJ63" s="832"/>
      <c r="AK63" s="833"/>
      <c r="AL63" s="828"/>
      <c r="AM63" s="828"/>
      <c r="AN63" s="828"/>
      <c r="AO63" s="828"/>
      <c r="AP63" s="831">
        <v>1823</v>
      </c>
      <c r="AQ63" s="831"/>
      <c r="AR63" s="831"/>
      <c r="AS63" s="831"/>
      <c r="AT63" s="831"/>
      <c r="AU63" s="831">
        <v>1103</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563</v>
      </c>
      <c r="C68" s="857"/>
      <c r="D68" s="857"/>
      <c r="E68" s="857"/>
      <c r="F68" s="857"/>
      <c r="G68" s="857"/>
      <c r="H68" s="857"/>
      <c r="I68" s="857"/>
      <c r="J68" s="857"/>
      <c r="K68" s="857"/>
      <c r="L68" s="857"/>
      <c r="M68" s="857"/>
      <c r="N68" s="857"/>
      <c r="O68" s="857"/>
      <c r="P68" s="858"/>
      <c r="Q68" s="859" t="s">
        <v>572</v>
      </c>
      <c r="R68" s="853"/>
      <c r="S68" s="853"/>
      <c r="T68" s="853"/>
      <c r="U68" s="853"/>
      <c r="V68" s="853" t="s">
        <v>573</v>
      </c>
      <c r="W68" s="853"/>
      <c r="X68" s="853"/>
      <c r="Y68" s="853"/>
      <c r="Z68" s="853"/>
      <c r="AA68" s="853" t="s">
        <v>574</v>
      </c>
      <c r="AB68" s="853"/>
      <c r="AC68" s="853"/>
      <c r="AD68" s="853"/>
      <c r="AE68" s="853"/>
      <c r="AF68" s="853" t="s">
        <v>574</v>
      </c>
      <c r="AG68" s="853"/>
      <c r="AH68" s="853"/>
      <c r="AI68" s="853"/>
      <c r="AJ68" s="853"/>
      <c r="AK68" s="853" t="s">
        <v>489</v>
      </c>
      <c r="AL68" s="853"/>
      <c r="AM68" s="853"/>
      <c r="AN68" s="853"/>
      <c r="AO68" s="853"/>
      <c r="AP68" s="853" t="s">
        <v>489</v>
      </c>
      <c r="AQ68" s="853"/>
      <c r="AR68" s="853"/>
      <c r="AS68" s="853"/>
      <c r="AT68" s="853"/>
      <c r="AU68" s="853" t="s">
        <v>489</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564</v>
      </c>
      <c r="C69" s="861"/>
      <c r="D69" s="861"/>
      <c r="E69" s="861"/>
      <c r="F69" s="861"/>
      <c r="G69" s="861"/>
      <c r="H69" s="861"/>
      <c r="I69" s="861"/>
      <c r="J69" s="861"/>
      <c r="K69" s="861"/>
      <c r="L69" s="861"/>
      <c r="M69" s="861"/>
      <c r="N69" s="861"/>
      <c r="O69" s="861"/>
      <c r="P69" s="862"/>
      <c r="Q69" s="863" t="s">
        <v>575</v>
      </c>
      <c r="R69" s="817"/>
      <c r="S69" s="817"/>
      <c r="T69" s="817"/>
      <c r="U69" s="817"/>
      <c r="V69" s="817" t="s">
        <v>576</v>
      </c>
      <c r="W69" s="817"/>
      <c r="X69" s="817"/>
      <c r="Y69" s="817"/>
      <c r="Z69" s="817"/>
      <c r="AA69" s="817" t="s">
        <v>577</v>
      </c>
      <c r="AB69" s="817"/>
      <c r="AC69" s="817"/>
      <c r="AD69" s="817"/>
      <c r="AE69" s="817"/>
      <c r="AF69" s="817" t="s">
        <v>578</v>
      </c>
      <c r="AG69" s="817"/>
      <c r="AH69" s="817"/>
      <c r="AI69" s="817"/>
      <c r="AJ69" s="817"/>
      <c r="AK69" s="817" t="s">
        <v>579</v>
      </c>
      <c r="AL69" s="817"/>
      <c r="AM69" s="817"/>
      <c r="AN69" s="817"/>
      <c r="AO69" s="817"/>
      <c r="AP69" s="817" t="s">
        <v>580</v>
      </c>
      <c r="AQ69" s="817"/>
      <c r="AR69" s="817"/>
      <c r="AS69" s="817"/>
      <c r="AT69" s="817"/>
      <c r="AU69" s="817">
        <v>160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565</v>
      </c>
      <c r="C70" s="861"/>
      <c r="D70" s="861"/>
      <c r="E70" s="861"/>
      <c r="F70" s="861"/>
      <c r="G70" s="861"/>
      <c r="H70" s="861"/>
      <c r="I70" s="861"/>
      <c r="J70" s="861"/>
      <c r="K70" s="861"/>
      <c r="L70" s="861"/>
      <c r="M70" s="861"/>
      <c r="N70" s="861"/>
      <c r="O70" s="861"/>
      <c r="P70" s="862"/>
      <c r="Q70" s="863" t="s">
        <v>581</v>
      </c>
      <c r="R70" s="817"/>
      <c r="S70" s="817"/>
      <c r="T70" s="817"/>
      <c r="U70" s="817"/>
      <c r="V70" s="817" t="s">
        <v>582</v>
      </c>
      <c r="W70" s="817"/>
      <c r="X70" s="817"/>
      <c r="Y70" s="817"/>
      <c r="Z70" s="817"/>
      <c r="AA70" s="817" t="s">
        <v>583</v>
      </c>
      <c r="AB70" s="817"/>
      <c r="AC70" s="817"/>
      <c r="AD70" s="817"/>
      <c r="AE70" s="817"/>
      <c r="AF70" s="817" t="s">
        <v>583</v>
      </c>
      <c r="AG70" s="817"/>
      <c r="AH70" s="817"/>
      <c r="AI70" s="817"/>
      <c r="AJ70" s="817"/>
      <c r="AK70" s="817" t="s">
        <v>489</v>
      </c>
      <c r="AL70" s="817"/>
      <c r="AM70" s="817"/>
      <c r="AN70" s="817"/>
      <c r="AO70" s="817"/>
      <c r="AP70" s="817" t="s">
        <v>489</v>
      </c>
      <c r="AQ70" s="817"/>
      <c r="AR70" s="817"/>
      <c r="AS70" s="817"/>
      <c r="AT70" s="817"/>
      <c r="AU70" s="817" t="s">
        <v>489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566</v>
      </c>
      <c r="C71" s="861"/>
      <c r="D71" s="861"/>
      <c r="E71" s="861"/>
      <c r="F71" s="861"/>
      <c r="G71" s="861"/>
      <c r="H71" s="861"/>
      <c r="I71" s="861"/>
      <c r="J71" s="861"/>
      <c r="K71" s="861"/>
      <c r="L71" s="861"/>
      <c r="M71" s="861"/>
      <c r="N71" s="861"/>
      <c r="O71" s="861"/>
      <c r="P71" s="862"/>
      <c r="Q71" s="863" t="s">
        <v>584</v>
      </c>
      <c r="R71" s="817"/>
      <c r="S71" s="817"/>
      <c r="T71" s="817"/>
      <c r="U71" s="817"/>
      <c r="V71" s="817" t="s">
        <v>585</v>
      </c>
      <c r="W71" s="817"/>
      <c r="X71" s="817"/>
      <c r="Y71" s="817"/>
      <c r="Z71" s="817"/>
      <c r="AA71" s="817" t="s">
        <v>572</v>
      </c>
      <c r="AB71" s="817"/>
      <c r="AC71" s="817"/>
      <c r="AD71" s="817"/>
      <c r="AE71" s="817"/>
      <c r="AF71" s="817" t="s">
        <v>572</v>
      </c>
      <c r="AG71" s="817"/>
      <c r="AH71" s="817"/>
      <c r="AI71" s="817"/>
      <c r="AJ71" s="817"/>
      <c r="AK71" s="817">
        <v>2</v>
      </c>
      <c r="AL71" s="817"/>
      <c r="AM71" s="817"/>
      <c r="AN71" s="817"/>
      <c r="AO71" s="817"/>
      <c r="AP71" s="817" t="s">
        <v>489</v>
      </c>
      <c r="AQ71" s="817"/>
      <c r="AR71" s="817"/>
      <c r="AS71" s="817"/>
      <c r="AT71" s="817"/>
      <c r="AU71" s="817" t="s">
        <v>489</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567</v>
      </c>
      <c r="C72" s="861"/>
      <c r="D72" s="861"/>
      <c r="E72" s="861"/>
      <c r="F72" s="861"/>
      <c r="G72" s="861"/>
      <c r="H72" s="861"/>
      <c r="I72" s="861"/>
      <c r="J72" s="861"/>
      <c r="K72" s="861"/>
      <c r="L72" s="861"/>
      <c r="M72" s="861"/>
      <c r="N72" s="861"/>
      <c r="O72" s="861"/>
      <c r="P72" s="862"/>
      <c r="Q72" s="863" t="s">
        <v>586</v>
      </c>
      <c r="R72" s="817"/>
      <c r="S72" s="817"/>
      <c r="T72" s="817"/>
      <c r="U72" s="817"/>
      <c r="V72" s="817" t="s">
        <v>587</v>
      </c>
      <c r="W72" s="817"/>
      <c r="X72" s="817"/>
      <c r="Y72" s="817"/>
      <c r="Z72" s="817"/>
      <c r="AA72" s="817" t="s">
        <v>574</v>
      </c>
      <c r="AB72" s="817"/>
      <c r="AC72" s="817"/>
      <c r="AD72" s="817"/>
      <c r="AE72" s="817"/>
      <c r="AF72" s="817" t="s">
        <v>574</v>
      </c>
      <c r="AG72" s="817"/>
      <c r="AH72" s="817"/>
      <c r="AI72" s="817"/>
      <c r="AJ72" s="817"/>
      <c r="AK72" s="817" t="s">
        <v>588</v>
      </c>
      <c r="AL72" s="817"/>
      <c r="AM72" s="817"/>
      <c r="AN72" s="817"/>
      <c r="AO72" s="817"/>
      <c r="AP72" s="817" t="s">
        <v>489</v>
      </c>
      <c r="AQ72" s="817"/>
      <c r="AR72" s="817"/>
      <c r="AS72" s="817"/>
      <c r="AT72" s="817"/>
      <c r="AU72" s="817" t="s">
        <v>489</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568</v>
      </c>
      <c r="C73" s="861"/>
      <c r="D73" s="861"/>
      <c r="E73" s="861"/>
      <c r="F73" s="861"/>
      <c r="G73" s="861"/>
      <c r="H73" s="861"/>
      <c r="I73" s="861"/>
      <c r="J73" s="861"/>
      <c r="K73" s="861"/>
      <c r="L73" s="861"/>
      <c r="M73" s="861"/>
      <c r="N73" s="861"/>
      <c r="O73" s="861"/>
      <c r="P73" s="862"/>
      <c r="Q73" s="863" t="s">
        <v>589</v>
      </c>
      <c r="R73" s="817"/>
      <c r="S73" s="817"/>
      <c r="T73" s="817"/>
      <c r="U73" s="817"/>
      <c r="V73" s="817" t="s">
        <v>590</v>
      </c>
      <c r="W73" s="817"/>
      <c r="X73" s="817"/>
      <c r="Y73" s="817"/>
      <c r="Z73" s="817"/>
      <c r="AA73" s="817" t="s">
        <v>591</v>
      </c>
      <c r="AB73" s="817"/>
      <c r="AC73" s="817"/>
      <c r="AD73" s="817"/>
      <c r="AE73" s="817"/>
      <c r="AF73" s="817" t="s">
        <v>591</v>
      </c>
      <c r="AG73" s="817"/>
      <c r="AH73" s="817"/>
      <c r="AI73" s="817"/>
      <c r="AJ73" s="817"/>
      <c r="AK73" s="817" t="s">
        <v>592</v>
      </c>
      <c r="AL73" s="817"/>
      <c r="AM73" s="817"/>
      <c r="AN73" s="817"/>
      <c r="AO73" s="817"/>
      <c r="AP73" s="817" t="s">
        <v>489</v>
      </c>
      <c r="AQ73" s="817"/>
      <c r="AR73" s="817"/>
      <c r="AS73" s="817"/>
      <c r="AT73" s="817"/>
      <c r="AU73" s="817" t="s">
        <v>489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569</v>
      </c>
      <c r="C74" s="861"/>
      <c r="D74" s="861"/>
      <c r="E74" s="861"/>
      <c r="F74" s="861"/>
      <c r="G74" s="861"/>
      <c r="H74" s="861"/>
      <c r="I74" s="861"/>
      <c r="J74" s="861"/>
      <c r="K74" s="861"/>
      <c r="L74" s="861"/>
      <c r="M74" s="861"/>
      <c r="N74" s="861"/>
      <c r="O74" s="861"/>
      <c r="P74" s="862"/>
      <c r="Q74" s="863" t="s">
        <v>593</v>
      </c>
      <c r="R74" s="817"/>
      <c r="S74" s="817"/>
      <c r="T74" s="817"/>
      <c r="U74" s="817"/>
      <c r="V74" s="817" t="s">
        <v>594</v>
      </c>
      <c r="W74" s="817"/>
      <c r="X74" s="817"/>
      <c r="Y74" s="817"/>
      <c r="Z74" s="817"/>
      <c r="AA74" s="817" t="s">
        <v>592</v>
      </c>
      <c r="AB74" s="817"/>
      <c r="AC74" s="817"/>
      <c r="AD74" s="817"/>
      <c r="AE74" s="817"/>
      <c r="AF74" s="817" t="s">
        <v>592</v>
      </c>
      <c r="AG74" s="817"/>
      <c r="AH74" s="817"/>
      <c r="AI74" s="817"/>
      <c r="AJ74" s="817"/>
      <c r="AK74" s="817" t="s">
        <v>595</v>
      </c>
      <c r="AL74" s="817"/>
      <c r="AM74" s="817"/>
      <c r="AN74" s="817"/>
      <c r="AO74" s="817"/>
      <c r="AP74" s="817" t="s">
        <v>489</v>
      </c>
      <c r="AQ74" s="817"/>
      <c r="AR74" s="817"/>
      <c r="AS74" s="817"/>
      <c r="AT74" s="817"/>
      <c r="AU74" s="817" t="s">
        <v>489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570</v>
      </c>
      <c r="C75" s="861"/>
      <c r="D75" s="861"/>
      <c r="E75" s="861"/>
      <c r="F75" s="861"/>
      <c r="G75" s="861"/>
      <c r="H75" s="861"/>
      <c r="I75" s="861"/>
      <c r="J75" s="861"/>
      <c r="K75" s="861"/>
      <c r="L75" s="861"/>
      <c r="M75" s="861"/>
      <c r="N75" s="861"/>
      <c r="O75" s="861"/>
      <c r="P75" s="862"/>
      <c r="Q75" s="864" t="s">
        <v>596</v>
      </c>
      <c r="R75" s="865"/>
      <c r="S75" s="865"/>
      <c r="T75" s="865"/>
      <c r="U75" s="821"/>
      <c r="V75" s="866" t="s">
        <v>597</v>
      </c>
      <c r="W75" s="865"/>
      <c r="X75" s="865"/>
      <c r="Y75" s="865"/>
      <c r="Z75" s="821"/>
      <c r="AA75" s="866" t="s">
        <v>598</v>
      </c>
      <c r="AB75" s="865"/>
      <c r="AC75" s="865"/>
      <c r="AD75" s="865"/>
      <c r="AE75" s="821"/>
      <c r="AF75" s="866" t="s">
        <v>598</v>
      </c>
      <c r="AG75" s="865"/>
      <c r="AH75" s="865"/>
      <c r="AI75" s="865"/>
      <c r="AJ75" s="821"/>
      <c r="AK75" s="866" t="s">
        <v>599</v>
      </c>
      <c r="AL75" s="865"/>
      <c r="AM75" s="865"/>
      <c r="AN75" s="865"/>
      <c r="AO75" s="821"/>
      <c r="AP75" s="866" t="s">
        <v>489</v>
      </c>
      <c r="AQ75" s="865"/>
      <c r="AR75" s="865"/>
      <c r="AS75" s="865"/>
      <c r="AT75" s="821"/>
      <c r="AU75" s="866" t="s">
        <v>489</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571</v>
      </c>
      <c r="C76" s="861"/>
      <c r="D76" s="861"/>
      <c r="E76" s="861"/>
      <c r="F76" s="861"/>
      <c r="G76" s="861"/>
      <c r="H76" s="861"/>
      <c r="I76" s="861"/>
      <c r="J76" s="861"/>
      <c r="K76" s="861"/>
      <c r="L76" s="861"/>
      <c r="M76" s="861"/>
      <c r="N76" s="861"/>
      <c r="O76" s="861"/>
      <c r="P76" s="862"/>
      <c r="Q76" s="864" t="s">
        <v>600</v>
      </c>
      <c r="R76" s="865"/>
      <c r="S76" s="865"/>
      <c r="T76" s="865"/>
      <c r="U76" s="821"/>
      <c r="V76" s="866" t="s">
        <v>601</v>
      </c>
      <c r="W76" s="865"/>
      <c r="X76" s="865"/>
      <c r="Y76" s="865"/>
      <c r="Z76" s="821"/>
      <c r="AA76" s="866" t="s">
        <v>574</v>
      </c>
      <c r="AB76" s="865"/>
      <c r="AC76" s="865"/>
      <c r="AD76" s="865"/>
      <c r="AE76" s="821"/>
      <c r="AF76" s="866" t="s">
        <v>574</v>
      </c>
      <c r="AG76" s="865"/>
      <c r="AH76" s="865"/>
      <c r="AI76" s="865"/>
      <c r="AJ76" s="821"/>
      <c r="AK76" s="866" t="s">
        <v>489</v>
      </c>
      <c r="AL76" s="865"/>
      <c r="AM76" s="865"/>
      <c r="AN76" s="865"/>
      <c r="AO76" s="821"/>
      <c r="AP76" s="866" t="s">
        <v>489</v>
      </c>
      <c r="AQ76" s="865"/>
      <c r="AR76" s="865"/>
      <c r="AS76" s="865"/>
      <c r="AT76" s="821"/>
      <c r="AU76" s="866" t="s">
        <v>489</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t="s">
        <v>602</v>
      </c>
      <c r="AG88" s="831"/>
      <c r="AH88" s="831"/>
      <c r="AI88" s="831"/>
      <c r="AJ88" s="831"/>
      <c r="AK88" s="828" t="s">
        <v>603</v>
      </c>
      <c r="AL88" s="828"/>
      <c r="AM88" s="828"/>
      <c r="AN88" s="828"/>
      <c r="AO88" s="828"/>
      <c r="AP88" s="831" t="s">
        <v>580</v>
      </c>
      <c r="AQ88" s="831"/>
      <c r="AR88" s="831"/>
      <c r="AS88" s="831"/>
      <c r="AT88" s="831"/>
      <c r="AU88" s="831">
        <v>160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221940</v>
      </c>
      <c r="AB110" s="887"/>
      <c r="AC110" s="887"/>
      <c r="AD110" s="887"/>
      <c r="AE110" s="888"/>
      <c r="AF110" s="889">
        <v>236847</v>
      </c>
      <c r="AG110" s="887"/>
      <c r="AH110" s="887"/>
      <c r="AI110" s="887"/>
      <c r="AJ110" s="888"/>
      <c r="AK110" s="889">
        <v>279839</v>
      </c>
      <c r="AL110" s="887"/>
      <c r="AM110" s="887"/>
      <c r="AN110" s="887"/>
      <c r="AO110" s="888"/>
      <c r="AP110" s="890">
        <v>11.1</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3866456</v>
      </c>
      <c r="BR110" s="918"/>
      <c r="BS110" s="918"/>
      <c r="BT110" s="918"/>
      <c r="BU110" s="918"/>
      <c r="BV110" s="918">
        <v>5020116</v>
      </c>
      <c r="BW110" s="918"/>
      <c r="BX110" s="918"/>
      <c r="BY110" s="918"/>
      <c r="BZ110" s="918"/>
      <c r="CA110" s="918">
        <v>4641916</v>
      </c>
      <c r="CB110" s="918"/>
      <c r="CC110" s="918"/>
      <c r="CD110" s="918"/>
      <c r="CE110" s="918"/>
      <c r="CF110" s="931">
        <v>183.8</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1124270</v>
      </c>
      <c r="BR112" s="913"/>
      <c r="BS112" s="913"/>
      <c r="BT112" s="913"/>
      <c r="BU112" s="913"/>
      <c r="BV112" s="913">
        <v>1081157</v>
      </c>
      <c r="BW112" s="913"/>
      <c r="BX112" s="913"/>
      <c r="BY112" s="913"/>
      <c r="BZ112" s="913"/>
      <c r="CA112" s="913">
        <v>1102732</v>
      </c>
      <c r="CB112" s="913"/>
      <c r="CC112" s="913"/>
      <c r="CD112" s="913"/>
      <c r="CE112" s="913"/>
      <c r="CF112" s="907">
        <v>43.7</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154998</v>
      </c>
      <c r="AB113" s="925"/>
      <c r="AC113" s="925"/>
      <c r="AD113" s="925"/>
      <c r="AE113" s="926"/>
      <c r="AF113" s="927">
        <v>124318</v>
      </c>
      <c r="AG113" s="925"/>
      <c r="AH113" s="925"/>
      <c r="AI113" s="925"/>
      <c r="AJ113" s="926"/>
      <c r="AK113" s="927">
        <v>146258</v>
      </c>
      <c r="AL113" s="925"/>
      <c r="AM113" s="925"/>
      <c r="AN113" s="925"/>
      <c r="AO113" s="926"/>
      <c r="AP113" s="928">
        <v>5.8</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161053</v>
      </c>
      <c r="BR113" s="913"/>
      <c r="BS113" s="913"/>
      <c r="BT113" s="913"/>
      <c r="BU113" s="913"/>
      <c r="BV113" s="913">
        <v>167113</v>
      </c>
      <c r="BW113" s="913"/>
      <c r="BX113" s="913"/>
      <c r="BY113" s="913"/>
      <c r="BZ113" s="913"/>
      <c r="CA113" s="913">
        <v>160116</v>
      </c>
      <c r="CB113" s="913"/>
      <c r="CC113" s="913"/>
      <c r="CD113" s="913"/>
      <c r="CE113" s="913"/>
      <c r="CF113" s="907">
        <v>6.3</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15834</v>
      </c>
      <c r="AB114" s="946"/>
      <c r="AC114" s="946"/>
      <c r="AD114" s="946"/>
      <c r="AE114" s="947"/>
      <c r="AF114" s="948">
        <v>16248</v>
      </c>
      <c r="AG114" s="946"/>
      <c r="AH114" s="946"/>
      <c r="AI114" s="946"/>
      <c r="AJ114" s="947"/>
      <c r="AK114" s="948">
        <v>16308</v>
      </c>
      <c r="AL114" s="946"/>
      <c r="AM114" s="946"/>
      <c r="AN114" s="946"/>
      <c r="AO114" s="947"/>
      <c r="AP114" s="949">
        <v>0.6</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526370</v>
      </c>
      <c r="BR114" s="913"/>
      <c r="BS114" s="913"/>
      <c r="BT114" s="913"/>
      <c r="BU114" s="913"/>
      <c r="BV114" s="913">
        <v>474145</v>
      </c>
      <c r="BW114" s="913"/>
      <c r="BX114" s="913"/>
      <c r="BY114" s="913"/>
      <c r="BZ114" s="913"/>
      <c r="CA114" s="913">
        <v>481793</v>
      </c>
      <c r="CB114" s="913"/>
      <c r="CC114" s="913"/>
      <c r="CD114" s="913"/>
      <c r="CE114" s="913"/>
      <c r="CF114" s="907">
        <v>19.100000000000001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v>18</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392772</v>
      </c>
      <c r="AB117" s="966"/>
      <c r="AC117" s="966"/>
      <c r="AD117" s="966"/>
      <c r="AE117" s="967"/>
      <c r="AF117" s="968">
        <v>377431</v>
      </c>
      <c r="AG117" s="966"/>
      <c r="AH117" s="966"/>
      <c r="AI117" s="966"/>
      <c r="AJ117" s="967"/>
      <c r="AK117" s="968">
        <v>442405</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443</v>
      </c>
      <c r="BP119" s="992"/>
      <c r="BQ119" s="986">
        <v>5678149</v>
      </c>
      <c r="BR119" s="987"/>
      <c r="BS119" s="987"/>
      <c r="BT119" s="987"/>
      <c r="BU119" s="987"/>
      <c r="BV119" s="987">
        <v>6742531</v>
      </c>
      <c r="BW119" s="987"/>
      <c r="BX119" s="987"/>
      <c r="BY119" s="987"/>
      <c r="BZ119" s="987"/>
      <c r="CA119" s="987">
        <v>6386557</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7341355</v>
      </c>
      <c r="BR120" s="918"/>
      <c r="BS120" s="918"/>
      <c r="BT120" s="918"/>
      <c r="BU120" s="918"/>
      <c r="BV120" s="918">
        <v>7212164</v>
      </c>
      <c r="BW120" s="918"/>
      <c r="BX120" s="918"/>
      <c r="BY120" s="918"/>
      <c r="BZ120" s="918"/>
      <c r="CA120" s="918">
        <v>7440881</v>
      </c>
      <c r="CB120" s="918"/>
      <c r="CC120" s="918"/>
      <c r="CD120" s="918"/>
      <c r="CE120" s="918"/>
      <c r="CF120" s="931">
        <v>294.7</v>
      </c>
      <c r="CG120" s="932"/>
      <c r="CH120" s="932"/>
      <c r="CI120" s="932"/>
      <c r="CJ120" s="932"/>
      <c r="CK120" s="993" t="s">
        <v>447</v>
      </c>
      <c r="CL120" s="994"/>
      <c r="CM120" s="994"/>
      <c r="CN120" s="994"/>
      <c r="CO120" s="995"/>
      <c r="CP120" s="1001" t="s">
        <v>448</v>
      </c>
      <c r="CQ120" s="1002"/>
      <c r="CR120" s="1002"/>
      <c r="CS120" s="1002"/>
      <c r="CT120" s="1002"/>
      <c r="CU120" s="1002"/>
      <c r="CV120" s="1002"/>
      <c r="CW120" s="1002"/>
      <c r="CX120" s="1002"/>
      <c r="CY120" s="1002"/>
      <c r="CZ120" s="1002"/>
      <c r="DA120" s="1002"/>
      <c r="DB120" s="1002"/>
      <c r="DC120" s="1002"/>
      <c r="DD120" s="1002"/>
      <c r="DE120" s="1002"/>
      <c r="DF120" s="1003"/>
      <c r="DG120" s="917">
        <v>1108988</v>
      </c>
      <c r="DH120" s="918"/>
      <c r="DI120" s="918"/>
      <c r="DJ120" s="918"/>
      <c r="DK120" s="918"/>
      <c r="DL120" s="918">
        <v>1066162</v>
      </c>
      <c r="DM120" s="918"/>
      <c r="DN120" s="918"/>
      <c r="DO120" s="918"/>
      <c r="DP120" s="918"/>
      <c r="DQ120" s="918">
        <v>1086328</v>
      </c>
      <c r="DR120" s="918"/>
      <c r="DS120" s="918"/>
      <c r="DT120" s="918"/>
      <c r="DU120" s="918"/>
      <c r="DV120" s="919">
        <v>43</v>
      </c>
      <c r="DW120" s="919"/>
      <c r="DX120" s="919"/>
      <c r="DY120" s="919"/>
      <c r="DZ120" s="920"/>
    </row>
    <row r="121" spans="1:130" s="212"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455794</v>
      </c>
      <c r="BR121" s="913"/>
      <c r="BS121" s="913"/>
      <c r="BT121" s="913"/>
      <c r="BU121" s="913"/>
      <c r="BV121" s="913">
        <v>453119</v>
      </c>
      <c r="BW121" s="913"/>
      <c r="BX121" s="913"/>
      <c r="BY121" s="913"/>
      <c r="BZ121" s="913"/>
      <c r="CA121" s="913">
        <v>436014</v>
      </c>
      <c r="CB121" s="913"/>
      <c r="CC121" s="913"/>
      <c r="CD121" s="913"/>
      <c r="CE121" s="913"/>
      <c r="CF121" s="907">
        <v>17.3</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15282</v>
      </c>
      <c r="DH121" s="913"/>
      <c r="DI121" s="913"/>
      <c r="DJ121" s="913"/>
      <c r="DK121" s="913"/>
      <c r="DL121" s="913">
        <v>14995</v>
      </c>
      <c r="DM121" s="913"/>
      <c r="DN121" s="913"/>
      <c r="DO121" s="913"/>
      <c r="DP121" s="913"/>
      <c r="DQ121" s="913">
        <v>16404</v>
      </c>
      <c r="DR121" s="913"/>
      <c r="DS121" s="913"/>
      <c r="DT121" s="913"/>
      <c r="DU121" s="913"/>
      <c r="DV121" s="914">
        <v>0.6</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4914381</v>
      </c>
      <c r="BR122" s="987"/>
      <c r="BS122" s="987"/>
      <c r="BT122" s="987"/>
      <c r="BU122" s="987"/>
      <c r="BV122" s="987">
        <v>4904217</v>
      </c>
      <c r="BW122" s="987"/>
      <c r="BX122" s="987"/>
      <c r="BY122" s="987"/>
      <c r="BZ122" s="987"/>
      <c r="CA122" s="987">
        <v>4896176</v>
      </c>
      <c r="CB122" s="987"/>
      <c r="CC122" s="987"/>
      <c r="CD122" s="987"/>
      <c r="CE122" s="987"/>
      <c r="CF122" s="1004">
        <v>193.9</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452</v>
      </c>
      <c r="BP123" s="992"/>
      <c r="BQ123" s="1050">
        <v>12711530</v>
      </c>
      <c r="BR123" s="1051"/>
      <c r="BS123" s="1051"/>
      <c r="BT123" s="1051"/>
      <c r="BU123" s="1051"/>
      <c r="BV123" s="1051">
        <v>12569500</v>
      </c>
      <c r="BW123" s="1051"/>
      <c r="BX123" s="1051"/>
      <c r="BY123" s="1051"/>
      <c r="BZ123" s="1051"/>
      <c r="CA123" s="1051">
        <v>12773071</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57612</v>
      </c>
      <c r="AB128" s="1033"/>
      <c r="AC128" s="1033"/>
      <c r="AD128" s="1033"/>
      <c r="AE128" s="1034"/>
      <c r="AF128" s="1035">
        <v>56188</v>
      </c>
      <c r="AG128" s="1033"/>
      <c r="AH128" s="1033"/>
      <c r="AI128" s="1033"/>
      <c r="AJ128" s="1034"/>
      <c r="AK128" s="1035">
        <v>48214</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2733192</v>
      </c>
      <c r="AB129" s="946"/>
      <c r="AC129" s="946"/>
      <c r="AD129" s="946"/>
      <c r="AE129" s="947"/>
      <c r="AF129" s="948">
        <v>2798082</v>
      </c>
      <c r="AG129" s="946"/>
      <c r="AH129" s="946"/>
      <c r="AI129" s="946"/>
      <c r="AJ129" s="947"/>
      <c r="AK129" s="948">
        <v>2856017</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348418</v>
      </c>
      <c r="AB130" s="946"/>
      <c r="AC130" s="946"/>
      <c r="AD130" s="946"/>
      <c r="AE130" s="947"/>
      <c r="AF130" s="948">
        <v>345443</v>
      </c>
      <c r="AG130" s="946"/>
      <c r="AH130" s="946"/>
      <c r="AI130" s="946"/>
      <c r="AJ130" s="947"/>
      <c r="AK130" s="948">
        <v>330988</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0.3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2384774</v>
      </c>
      <c r="AB131" s="973"/>
      <c r="AC131" s="973"/>
      <c r="AD131" s="973"/>
      <c r="AE131" s="974"/>
      <c r="AF131" s="972">
        <v>2452639</v>
      </c>
      <c r="AG131" s="973"/>
      <c r="AH131" s="973"/>
      <c r="AI131" s="973"/>
      <c r="AJ131" s="974"/>
      <c r="AK131" s="972">
        <v>2525029</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-0.55596316999999995</v>
      </c>
      <c r="AB132" s="1084"/>
      <c r="AC132" s="1084"/>
      <c r="AD132" s="1084"/>
      <c r="AE132" s="1085"/>
      <c r="AF132" s="1086">
        <v>-0.98669229000000003</v>
      </c>
      <c r="AG132" s="1084"/>
      <c r="AH132" s="1084"/>
      <c r="AI132" s="1084"/>
      <c r="AJ132" s="1085"/>
      <c r="AK132" s="1086">
        <v>2.5030603610000002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-0.7</v>
      </c>
      <c r="AB133" s="1067"/>
      <c r="AC133" s="1067"/>
      <c r="AD133" s="1067"/>
      <c r="AE133" s="1068"/>
      <c r="AF133" s="1066">
        <v>-0.5</v>
      </c>
      <c r="AG133" s="1067"/>
      <c r="AH133" s="1067"/>
      <c r="AI133" s="1067"/>
      <c r="AJ133" s="1068"/>
      <c r="AK133" s="1066">
        <v>0.3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4X7whHMH5BTRRXpZNxLs4PDgIkUYl8iZx/cGDzEPWx1pZMLgR0NvAMuZjb5bUeooe7KrwDc4bhBcFJa1X9lOzQ==" saltValue="mBx/sx/Ev9RkubDgnA+D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nr50NwcUawTyamqn7GFLzt15MK7KDM3xDS+9xjqp0qDLg8crdWJoVYxJpj25zAkBCsUWVAHL/ZLgc8Yld8hw==" saltValue="NERnJN9fudXZ8n7+bJIP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5k6ozAeM/PPfXPOEzT3JHp6UbeXHVdujGk8WxZWS2te+QgbhWJU2PZlp8SWflVWATX4sbQ+mnw2/tQVOO3dXA==" saltValue="xI8732SQp43jQtRAfdkZO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1" t="s">
        <v>481</v>
      </c>
      <c r="AP7" s="253"/>
      <c r="AQ7" s="254" t="s">
        <v>482</v>
      </c>
      <c r="AR7" s="255"/>
    </row>
    <row r="8" spans="1:46" ht="13.2" x14ac:dyDescent="0.2">
      <c r="A8" s="247"/>
      <c r="AK8" s="256"/>
      <c r="AL8" s="257"/>
      <c r="AM8" s="257"/>
      <c r="AN8" s="258"/>
      <c r="AO8" s="1102"/>
      <c r="AP8" s="259" t="s">
        <v>483</v>
      </c>
      <c r="AQ8" s="260" t="s">
        <v>484</v>
      </c>
      <c r="AR8" s="261" t="s">
        <v>485</v>
      </c>
    </row>
    <row r="9" spans="1:46" ht="13.2" x14ac:dyDescent="0.2">
      <c r="A9" s="247"/>
      <c r="AK9" s="1103" t="s">
        <v>486</v>
      </c>
      <c r="AL9" s="1104"/>
      <c r="AM9" s="1104"/>
      <c r="AN9" s="1105"/>
      <c r="AO9" s="262">
        <v>1106873</v>
      </c>
      <c r="AP9" s="262">
        <v>159079</v>
      </c>
      <c r="AQ9" s="263">
        <v>156369</v>
      </c>
      <c r="AR9" s="264">
        <v>1.7</v>
      </c>
    </row>
    <row r="10" spans="1:46" ht="13.5" customHeight="1" x14ac:dyDescent="0.2">
      <c r="A10" s="247"/>
      <c r="AK10" s="1103" t="s">
        <v>487</v>
      </c>
      <c r="AL10" s="1104"/>
      <c r="AM10" s="1104"/>
      <c r="AN10" s="1105"/>
      <c r="AO10" s="265">
        <v>10172</v>
      </c>
      <c r="AP10" s="265">
        <v>1462</v>
      </c>
      <c r="AQ10" s="266">
        <v>21449</v>
      </c>
      <c r="AR10" s="267">
        <v>-93.2</v>
      </c>
    </row>
    <row r="11" spans="1:46" ht="13.5" customHeight="1" x14ac:dyDescent="0.2">
      <c r="A11" s="247"/>
      <c r="AK11" s="1103" t="s">
        <v>488</v>
      </c>
      <c r="AL11" s="1104"/>
      <c r="AM11" s="1104"/>
      <c r="AN11" s="1105"/>
      <c r="AO11" s="265" t="s">
        <v>489</v>
      </c>
      <c r="AP11" s="265" t="s">
        <v>489</v>
      </c>
      <c r="AQ11" s="266">
        <v>1663</v>
      </c>
      <c r="AR11" s="267" t="s">
        <v>489</v>
      </c>
    </row>
    <row r="12" spans="1:46" ht="13.5" customHeight="1" x14ac:dyDescent="0.2">
      <c r="A12" s="247"/>
      <c r="AK12" s="1103" t="s">
        <v>490</v>
      </c>
      <c r="AL12" s="1104"/>
      <c r="AM12" s="1104"/>
      <c r="AN12" s="1105"/>
      <c r="AO12" s="265" t="s">
        <v>489</v>
      </c>
      <c r="AP12" s="265" t="s">
        <v>489</v>
      </c>
      <c r="AQ12" s="266">
        <v>34</v>
      </c>
      <c r="AR12" s="267" t="s">
        <v>489</v>
      </c>
    </row>
    <row r="13" spans="1:46" ht="13.5" customHeight="1" x14ac:dyDescent="0.2">
      <c r="A13" s="247"/>
      <c r="AK13" s="1103" t="s">
        <v>491</v>
      </c>
      <c r="AL13" s="1104"/>
      <c r="AM13" s="1104"/>
      <c r="AN13" s="1105"/>
      <c r="AO13" s="265">
        <v>31535</v>
      </c>
      <c r="AP13" s="265">
        <v>4532</v>
      </c>
      <c r="AQ13" s="266">
        <v>5566</v>
      </c>
      <c r="AR13" s="267">
        <v>-18.600000000000001</v>
      </c>
    </row>
    <row r="14" spans="1:46" ht="13.5" customHeight="1" x14ac:dyDescent="0.2">
      <c r="A14" s="247"/>
      <c r="AK14" s="1103" t="s">
        <v>492</v>
      </c>
      <c r="AL14" s="1104"/>
      <c r="AM14" s="1104"/>
      <c r="AN14" s="1105"/>
      <c r="AO14" s="265">
        <v>29200</v>
      </c>
      <c r="AP14" s="265">
        <v>4197</v>
      </c>
      <c r="AQ14" s="266">
        <v>3589</v>
      </c>
      <c r="AR14" s="267">
        <v>16.899999999999999</v>
      </c>
    </row>
    <row r="15" spans="1:46" ht="13.5" customHeight="1" x14ac:dyDescent="0.2">
      <c r="A15" s="247"/>
      <c r="AK15" s="1106" t="s">
        <v>493</v>
      </c>
      <c r="AL15" s="1107"/>
      <c r="AM15" s="1107"/>
      <c r="AN15" s="1108"/>
      <c r="AO15" s="265">
        <v>-69094</v>
      </c>
      <c r="AP15" s="265">
        <v>-9930</v>
      </c>
      <c r="AQ15" s="266">
        <v>-10547</v>
      </c>
      <c r="AR15" s="267">
        <v>-5.9</v>
      </c>
    </row>
    <row r="16" spans="1:46" ht="13.2" x14ac:dyDescent="0.2">
      <c r="A16" s="247"/>
      <c r="AK16" s="1106" t="s">
        <v>178</v>
      </c>
      <c r="AL16" s="1107"/>
      <c r="AM16" s="1107"/>
      <c r="AN16" s="1108"/>
      <c r="AO16" s="265">
        <v>1108686</v>
      </c>
      <c r="AP16" s="265">
        <v>159340</v>
      </c>
      <c r="AQ16" s="266">
        <v>178125</v>
      </c>
      <c r="AR16" s="267">
        <v>-10.5</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09" t="s">
        <v>498</v>
      </c>
      <c r="AL21" s="1110"/>
      <c r="AM21" s="1110"/>
      <c r="AN21" s="1111"/>
      <c r="AO21" s="277">
        <v>12.93</v>
      </c>
      <c r="AP21" s="278">
        <v>14.51</v>
      </c>
      <c r="AQ21" s="279">
        <v>-1.58</v>
      </c>
      <c r="AS21" s="280"/>
      <c r="AT21" s="276"/>
    </row>
    <row r="22" spans="1:46" s="248" customFormat="1" ht="13.2" x14ac:dyDescent="0.2">
      <c r="A22" s="276"/>
      <c r="AK22" s="1109" t="s">
        <v>499</v>
      </c>
      <c r="AL22" s="1110"/>
      <c r="AM22" s="1110"/>
      <c r="AN22" s="1111"/>
      <c r="AO22" s="281">
        <v>93.2</v>
      </c>
      <c r="AP22" s="282">
        <v>95.5</v>
      </c>
      <c r="AQ22" s="283">
        <v>-2.2999999999999998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1" t="s">
        <v>481</v>
      </c>
      <c r="AP30" s="253"/>
      <c r="AQ30" s="254" t="s">
        <v>482</v>
      </c>
      <c r="AR30" s="255"/>
    </row>
    <row r="31" spans="1:46" ht="13.2" x14ac:dyDescent="0.2">
      <c r="A31" s="247"/>
      <c r="AK31" s="256"/>
      <c r="AL31" s="257"/>
      <c r="AM31" s="257"/>
      <c r="AN31" s="258"/>
      <c r="AO31" s="1102"/>
      <c r="AP31" s="259" t="s">
        <v>483</v>
      </c>
      <c r="AQ31" s="260" t="s">
        <v>484</v>
      </c>
      <c r="AR31" s="261" t="s">
        <v>485</v>
      </c>
    </row>
    <row r="32" spans="1:46" ht="27" customHeight="1" x14ac:dyDescent="0.2">
      <c r="A32" s="247"/>
      <c r="AK32" s="1117" t="s">
        <v>503</v>
      </c>
      <c r="AL32" s="1118"/>
      <c r="AM32" s="1118"/>
      <c r="AN32" s="1119"/>
      <c r="AO32" s="291">
        <v>279839</v>
      </c>
      <c r="AP32" s="291">
        <v>40218</v>
      </c>
      <c r="AQ32" s="292">
        <v>89268</v>
      </c>
      <c r="AR32" s="293">
        <v>-54.9</v>
      </c>
    </row>
    <row r="33" spans="1:46" ht="13.5" customHeight="1" x14ac:dyDescent="0.2">
      <c r="A33" s="247"/>
      <c r="AK33" s="1117" t="s">
        <v>504</v>
      </c>
      <c r="AL33" s="1118"/>
      <c r="AM33" s="1118"/>
      <c r="AN33" s="1119"/>
      <c r="AO33" s="291" t="s">
        <v>489</v>
      </c>
      <c r="AP33" s="291" t="s">
        <v>489</v>
      </c>
      <c r="AQ33" s="292" t="s">
        <v>489</v>
      </c>
      <c r="AR33" s="293" t="s">
        <v>489</v>
      </c>
    </row>
    <row r="34" spans="1:46" ht="27" customHeight="1" x14ac:dyDescent="0.2">
      <c r="A34" s="247"/>
      <c r="AK34" s="1117" t="s">
        <v>505</v>
      </c>
      <c r="AL34" s="1118"/>
      <c r="AM34" s="1118"/>
      <c r="AN34" s="1119"/>
      <c r="AO34" s="291" t="s">
        <v>489</v>
      </c>
      <c r="AP34" s="291" t="s">
        <v>489</v>
      </c>
      <c r="AQ34" s="292" t="s">
        <v>489</v>
      </c>
      <c r="AR34" s="293" t="s">
        <v>489</v>
      </c>
    </row>
    <row r="35" spans="1:46" ht="27" customHeight="1" x14ac:dyDescent="0.2">
      <c r="A35" s="247"/>
      <c r="AK35" s="1117" t="s">
        <v>506</v>
      </c>
      <c r="AL35" s="1118"/>
      <c r="AM35" s="1118"/>
      <c r="AN35" s="1119"/>
      <c r="AO35" s="291">
        <v>146258</v>
      </c>
      <c r="AP35" s="291">
        <v>21020</v>
      </c>
      <c r="AQ35" s="292">
        <v>17003</v>
      </c>
      <c r="AR35" s="293">
        <v>23.6</v>
      </c>
    </row>
    <row r="36" spans="1:46" ht="27" customHeight="1" x14ac:dyDescent="0.2">
      <c r="A36" s="247"/>
      <c r="AK36" s="1117" t="s">
        <v>507</v>
      </c>
      <c r="AL36" s="1118"/>
      <c r="AM36" s="1118"/>
      <c r="AN36" s="1119"/>
      <c r="AO36" s="291">
        <v>16308</v>
      </c>
      <c r="AP36" s="291">
        <v>2344</v>
      </c>
      <c r="AQ36" s="292">
        <v>5039</v>
      </c>
      <c r="AR36" s="293">
        <v>-53.5</v>
      </c>
    </row>
    <row r="37" spans="1:46" ht="13.5" customHeight="1" x14ac:dyDescent="0.2">
      <c r="A37" s="247"/>
      <c r="AK37" s="1117" t="s">
        <v>508</v>
      </c>
      <c r="AL37" s="1118"/>
      <c r="AM37" s="1118"/>
      <c r="AN37" s="1119"/>
      <c r="AO37" s="291" t="s">
        <v>489</v>
      </c>
      <c r="AP37" s="291" t="s">
        <v>489</v>
      </c>
      <c r="AQ37" s="292">
        <v>909</v>
      </c>
      <c r="AR37" s="293" t="s">
        <v>489</v>
      </c>
    </row>
    <row r="38" spans="1:46" ht="27" customHeight="1" x14ac:dyDescent="0.2">
      <c r="A38" s="247"/>
      <c r="AK38" s="1120" t="s">
        <v>509</v>
      </c>
      <c r="AL38" s="1121"/>
      <c r="AM38" s="1121"/>
      <c r="AN38" s="1122"/>
      <c r="AO38" s="294" t="s">
        <v>489</v>
      </c>
      <c r="AP38" s="294" t="s">
        <v>489</v>
      </c>
      <c r="AQ38" s="295">
        <v>25</v>
      </c>
      <c r="AR38" s="283" t="s">
        <v>489</v>
      </c>
      <c r="AS38" s="290"/>
    </row>
    <row r="39" spans="1:46" ht="13.2" x14ac:dyDescent="0.2">
      <c r="A39" s="247"/>
      <c r="AK39" s="1120" t="s">
        <v>510</v>
      </c>
      <c r="AL39" s="1121"/>
      <c r="AM39" s="1121"/>
      <c r="AN39" s="1122"/>
      <c r="AO39" s="291">
        <v>-48214</v>
      </c>
      <c r="AP39" s="291">
        <v>-6929</v>
      </c>
      <c r="AQ39" s="292">
        <v>-4913</v>
      </c>
      <c r="AR39" s="293">
        <v>41</v>
      </c>
      <c r="AS39" s="290"/>
    </row>
    <row r="40" spans="1:46" ht="27" customHeight="1" x14ac:dyDescent="0.2">
      <c r="A40" s="247"/>
      <c r="AK40" s="1117" t="s">
        <v>511</v>
      </c>
      <c r="AL40" s="1118"/>
      <c r="AM40" s="1118"/>
      <c r="AN40" s="1119"/>
      <c r="AO40" s="291">
        <v>-330988</v>
      </c>
      <c r="AP40" s="291">
        <v>-47569</v>
      </c>
      <c r="AQ40" s="292">
        <v>-72657</v>
      </c>
      <c r="AR40" s="293">
        <v>-34.5</v>
      </c>
      <c r="AS40" s="290"/>
    </row>
    <row r="41" spans="1:46" ht="13.2" x14ac:dyDescent="0.2">
      <c r="A41" s="247"/>
      <c r="AK41" s="1123" t="s">
        <v>288</v>
      </c>
      <c r="AL41" s="1124"/>
      <c r="AM41" s="1124"/>
      <c r="AN41" s="1125"/>
      <c r="AO41" s="291">
        <v>63203</v>
      </c>
      <c r="AP41" s="291">
        <v>9084</v>
      </c>
      <c r="AQ41" s="292">
        <v>34674</v>
      </c>
      <c r="AR41" s="293">
        <v>-73.8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12" t="s">
        <v>481</v>
      </c>
      <c r="AN49" s="1114" t="s">
        <v>514</v>
      </c>
      <c r="AO49" s="1115"/>
      <c r="AP49" s="1115"/>
      <c r="AQ49" s="1115"/>
      <c r="AR49" s="1116"/>
    </row>
    <row r="50" spans="1:44" ht="13.2" x14ac:dyDescent="0.2">
      <c r="A50" s="247"/>
      <c r="AK50" s="305"/>
      <c r="AL50" s="306"/>
      <c r="AM50" s="1113"/>
      <c r="AN50" s="307" t="s">
        <v>515</v>
      </c>
      <c r="AO50" s="308" t="s">
        <v>516</v>
      </c>
      <c r="AP50" s="309" t="s">
        <v>517</v>
      </c>
      <c r="AQ50" s="310" t="s">
        <v>518</v>
      </c>
      <c r="AR50" s="311" t="s">
        <v>519</v>
      </c>
    </row>
    <row r="51" spans="1:44" ht="13.2" x14ac:dyDescent="0.2">
      <c r="A51" s="247"/>
      <c r="AK51" s="303" t="s">
        <v>520</v>
      </c>
      <c r="AL51" s="304"/>
      <c r="AM51" s="312">
        <v>556855</v>
      </c>
      <c r="AN51" s="313">
        <v>76282</v>
      </c>
      <c r="AO51" s="314">
        <v>-8.3000000000000007</v>
      </c>
      <c r="AP51" s="315">
        <v>126525</v>
      </c>
      <c r="AQ51" s="316">
        <v>0.2</v>
      </c>
      <c r="AR51" s="317">
        <v>-8.5</v>
      </c>
    </row>
    <row r="52" spans="1:44" ht="13.2" x14ac:dyDescent="0.2">
      <c r="A52" s="247"/>
      <c r="AK52" s="318"/>
      <c r="AL52" s="319" t="s">
        <v>521</v>
      </c>
      <c r="AM52" s="320">
        <v>378556</v>
      </c>
      <c r="AN52" s="321">
        <v>51857</v>
      </c>
      <c r="AO52" s="322">
        <v>3.3</v>
      </c>
      <c r="AP52" s="323">
        <v>67052</v>
      </c>
      <c r="AQ52" s="324">
        <v>18.100000000000001</v>
      </c>
      <c r="AR52" s="325">
        <v>-14.8</v>
      </c>
    </row>
    <row r="53" spans="1:44" ht="13.2" x14ac:dyDescent="0.2">
      <c r="A53" s="247"/>
      <c r="AK53" s="303" t="s">
        <v>522</v>
      </c>
      <c r="AL53" s="304"/>
      <c r="AM53" s="312">
        <v>1274519</v>
      </c>
      <c r="AN53" s="313">
        <v>178205</v>
      </c>
      <c r="AO53" s="314">
        <v>133.6</v>
      </c>
      <c r="AP53" s="315">
        <v>138402</v>
      </c>
      <c r="AQ53" s="316">
        <v>9.4</v>
      </c>
      <c r="AR53" s="317">
        <v>124.2</v>
      </c>
    </row>
    <row r="54" spans="1:44" ht="13.2" x14ac:dyDescent="0.2">
      <c r="A54" s="247"/>
      <c r="AK54" s="318"/>
      <c r="AL54" s="319" t="s">
        <v>521</v>
      </c>
      <c r="AM54" s="320">
        <v>918173</v>
      </c>
      <c r="AN54" s="321">
        <v>128380</v>
      </c>
      <c r="AO54" s="322">
        <v>147.6</v>
      </c>
      <c r="AP54" s="323">
        <v>70652</v>
      </c>
      <c r="AQ54" s="324">
        <v>5.4</v>
      </c>
      <c r="AR54" s="325">
        <v>142.19999999999999</v>
      </c>
    </row>
    <row r="55" spans="1:44" ht="13.2" x14ac:dyDescent="0.2">
      <c r="A55" s="247"/>
      <c r="AK55" s="303" t="s">
        <v>523</v>
      </c>
      <c r="AL55" s="304"/>
      <c r="AM55" s="312">
        <v>3168144</v>
      </c>
      <c r="AN55" s="313">
        <v>452011</v>
      </c>
      <c r="AO55" s="314">
        <v>153.6</v>
      </c>
      <c r="AP55" s="315">
        <v>146367</v>
      </c>
      <c r="AQ55" s="316">
        <v>5.8</v>
      </c>
      <c r="AR55" s="317">
        <v>147.80000000000001</v>
      </c>
    </row>
    <row r="56" spans="1:44" ht="13.2" x14ac:dyDescent="0.2">
      <c r="A56" s="247"/>
      <c r="AK56" s="318"/>
      <c r="AL56" s="319" t="s">
        <v>521</v>
      </c>
      <c r="AM56" s="320">
        <v>2590340</v>
      </c>
      <c r="AN56" s="321">
        <v>369573</v>
      </c>
      <c r="AO56" s="322">
        <v>187.9</v>
      </c>
      <c r="AP56" s="323">
        <v>79441</v>
      </c>
      <c r="AQ56" s="324">
        <v>12.4</v>
      </c>
      <c r="AR56" s="325">
        <v>175.5</v>
      </c>
    </row>
    <row r="57" spans="1:44" ht="13.2" x14ac:dyDescent="0.2">
      <c r="A57" s="247"/>
      <c r="AK57" s="303" t="s">
        <v>524</v>
      </c>
      <c r="AL57" s="304"/>
      <c r="AM57" s="312">
        <v>2684370</v>
      </c>
      <c r="AN57" s="313">
        <v>384085</v>
      </c>
      <c r="AO57" s="314">
        <v>-15</v>
      </c>
      <c r="AP57" s="315">
        <v>165181</v>
      </c>
      <c r="AQ57" s="316">
        <v>12.9</v>
      </c>
      <c r="AR57" s="317">
        <v>-27.9</v>
      </c>
    </row>
    <row r="58" spans="1:44" ht="13.2" x14ac:dyDescent="0.2">
      <c r="A58" s="247"/>
      <c r="AK58" s="318"/>
      <c r="AL58" s="319" t="s">
        <v>521</v>
      </c>
      <c r="AM58" s="320">
        <v>2284792</v>
      </c>
      <c r="AN58" s="321">
        <v>326913</v>
      </c>
      <c r="AO58" s="322">
        <v>-11.5</v>
      </c>
      <c r="AP58" s="323">
        <v>82246</v>
      </c>
      <c r="AQ58" s="324">
        <v>3.5</v>
      </c>
      <c r="AR58" s="325">
        <v>-15</v>
      </c>
    </row>
    <row r="59" spans="1:44" ht="13.2" x14ac:dyDescent="0.2">
      <c r="A59" s="247"/>
      <c r="AK59" s="303" t="s">
        <v>525</v>
      </c>
      <c r="AL59" s="304"/>
      <c r="AM59" s="312">
        <v>918745</v>
      </c>
      <c r="AN59" s="313">
        <v>132042</v>
      </c>
      <c r="AO59" s="314">
        <v>-65.599999999999994</v>
      </c>
      <c r="AP59" s="315">
        <v>166234</v>
      </c>
      <c r="AQ59" s="316">
        <v>0.6</v>
      </c>
      <c r="AR59" s="317">
        <v>-66.2</v>
      </c>
    </row>
    <row r="60" spans="1:44" ht="13.2" x14ac:dyDescent="0.2">
      <c r="A60" s="247"/>
      <c r="AK60" s="318"/>
      <c r="AL60" s="319" t="s">
        <v>521</v>
      </c>
      <c r="AM60" s="320">
        <v>517160</v>
      </c>
      <c r="AN60" s="321">
        <v>74326</v>
      </c>
      <c r="AO60" s="322">
        <v>-77.3</v>
      </c>
      <c r="AP60" s="323">
        <v>89789</v>
      </c>
      <c r="AQ60" s="324">
        <v>9.1999999999999993</v>
      </c>
      <c r="AR60" s="325">
        <v>-86.5</v>
      </c>
    </row>
    <row r="61" spans="1:44" ht="13.2" x14ac:dyDescent="0.2">
      <c r="A61" s="247"/>
      <c r="AK61" s="303" t="s">
        <v>526</v>
      </c>
      <c r="AL61" s="326"/>
      <c r="AM61" s="312">
        <v>1720527</v>
      </c>
      <c r="AN61" s="313">
        <v>244525</v>
      </c>
      <c r="AO61" s="314">
        <v>39.700000000000003</v>
      </c>
      <c r="AP61" s="315">
        <v>148542</v>
      </c>
      <c r="AQ61" s="327">
        <v>5.8</v>
      </c>
      <c r="AR61" s="317">
        <v>33.9</v>
      </c>
    </row>
    <row r="62" spans="1:44" ht="13.2" x14ac:dyDescent="0.2">
      <c r="A62" s="247"/>
      <c r="AK62" s="318"/>
      <c r="AL62" s="319" t="s">
        <v>521</v>
      </c>
      <c r="AM62" s="320">
        <v>1337804</v>
      </c>
      <c r="AN62" s="321">
        <v>190210</v>
      </c>
      <c r="AO62" s="322">
        <v>50</v>
      </c>
      <c r="AP62" s="323">
        <v>77836</v>
      </c>
      <c r="AQ62" s="324">
        <v>9.6999999999999993</v>
      </c>
      <c r="AR62" s="325">
        <v>40.299999999999997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skn74jIbn0wvO5/sWTwp7vULvVdrWiaF70lweN2/0WkcvzhJ8XM2yfgZTRoAfJiLoZCMcO6B/AWj2YSsBW4eVQ==" saltValue="NeGvX8DD5aqIjPUjSQ+M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6dENFYlTbZbYnBGGnNEDjJYm+bGT7+b3E+okG3/9GAZiI30eSfGpOnuIwhQAVsmlPWZiZpfkH1wJJfA5rC2+hQ==" saltValue="7/l0rcNfwZYFxMtowTHS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d5NnuB1NFBKlQlGCTgFUzMI21RQX0p3K69Zrb9ezErekkqjvf+q0KNOieLRe8U4v+AphcioCHcan6xMz24ceMQ==" saltValue="5ENWb7e31UioCN589NUW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93.31</v>
      </c>
      <c r="G47" s="12">
        <v>86.23</v>
      </c>
      <c r="H47" s="12">
        <v>87.2</v>
      </c>
      <c r="I47" s="12">
        <v>85.49</v>
      </c>
      <c r="J47" s="13">
        <v>84.02</v>
      </c>
    </row>
    <row r="48" spans="2:10" ht="57.75" customHeight="1" x14ac:dyDescent="0.2">
      <c r="B48" s="14"/>
      <c r="C48" s="1128" t="s">
        <v>4</v>
      </c>
      <c r="D48" s="1128"/>
      <c r="E48" s="1129"/>
      <c r="F48" s="15">
        <v>14.34</v>
      </c>
      <c r="G48" s="16">
        <v>13.39</v>
      </c>
      <c r="H48" s="16">
        <v>14.05</v>
      </c>
      <c r="I48" s="16">
        <v>15.2</v>
      </c>
      <c r="J48" s="17">
        <v>12.67</v>
      </c>
    </row>
    <row r="49" spans="2:10" ht="57.75" customHeight="1" thickBot="1" x14ac:dyDescent="0.25">
      <c r="B49" s="18"/>
      <c r="C49" s="1130" t="s">
        <v>5</v>
      </c>
      <c r="D49" s="1130"/>
      <c r="E49" s="1131"/>
      <c r="F49" s="19">
        <v>0.77</v>
      </c>
      <c r="G49" s="20">
        <v>24.38</v>
      </c>
      <c r="H49" s="20">
        <v>0.8</v>
      </c>
      <c r="I49" s="20">
        <v>21.33</v>
      </c>
      <c r="J49" s="21">
        <v>16.07</v>
      </c>
    </row>
    <row r="50" spans="2:10" ht="13.2" x14ac:dyDescent="0.2"/>
  </sheetData>
  <sheetProtection algorithmName="SHA-512" hashValue="DnO7CTFSCwvXfm3c1F1IcqkWxjHijzd2Mf40Bs93q3lp26Xw0n8RN7m3iHPThnPGDbaPosgZvoTz+ImEGXDlww==" saltValue="ENA+9K+1yrvYPg19mtWy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宮野　弘毅</cp:lastModifiedBy>
  <cp:lastPrinted>2026-03-24T02:06:12Z</cp:lastPrinted>
  <dcterms:modified xsi:type="dcterms:W3CDTF">2026-03-24T02:09:05Z</dcterms:modified>
</cp:coreProperties>
</file>