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M:\ふるさと創生推進部\財政課\財政課1\05自治振興課\財政状況資料集\R8\1回目\03府確認\02回答（３／１２）\"/>
    </mc:Choice>
  </mc:AlternateContent>
  <xr:revisionPtr revIDLastSave="0" documentId="13_ncr:1_{1160B60A-4261-4D03-A646-2A6A2035E8F1}" xr6:coauthVersionLast="47" xr6:coauthVersionMax="47" xr10:uidLastSave="{00000000-0000-0000-0000-000000000000}"/>
  <bookViews>
    <workbookView xWindow="2868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35" i="10"/>
  <c r="BW34" i="10"/>
  <c r="BE34" i="10"/>
  <c r="C34" i="10"/>
  <c r="U34" i="10" s="1"/>
  <c r="BW35" i="10" l="1"/>
  <c r="BW36" i="10" s="1"/>
  <c r="BW37" i="10" s="1"/>
  <c r="BW38" i="10" s="1"/>
  <c r="BW39" i="10" s="1"/>
  <c r="BW40" i="10" s="1"/>
  <c r="BW41"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AM34" i="10"/>
  <c r="AM35" i="10" s="1"/>
</calcChain>
</file>

<file path=xl/sharedStrings.xml><?xml version="1.0" encoding="utf-8"?>
<sst xmlns="http://schemas.openxmlformats.org/spreadsheetml/2006/main" count="1163" uniqueCount="619">
  <si>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</si>
  <si>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</si>
  <si>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</si>
  <si>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</si>
  <si>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</si>
  <si>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</si>
  <si>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</si>
  <si>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</si>
  <si>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</si>
  <si>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</si>
  <si>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</si>
  <si>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</si>
  <si>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</si>
  <si>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</si>
  <si>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</si>
  <si>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</si>
  <si>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</si>
  <si>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</si>
  <si>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</si>
  <si>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</si>
  <si>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</si>
  <si>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</si>
  <si>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</si>
  <si>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</si>
  <si>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</si>
  <si>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</si>
  <si>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</si>
  <si>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</si>
  <si>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</si>
  <si>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</si>
  <si>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</si>
  <si>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</si>
  <si>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</si>
  <si>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</si>
  <si>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</si>
  <si>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</si>
  <si>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</si>
  <si>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</si>
  <si>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</si>
  <si>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</si>
  <si>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</si>
  <si>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</si>
  <si>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</si>
  <si>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</si>
  <si>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</si>
  <si>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</si>
  <si>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</si>
  <si>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</si>
  <si>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</si>
  <si>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</si>
  <si>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</si>
  <si>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</si>
  <si>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</si>
  <si>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</si>
  <si>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</si>
  <si>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</si>
  <si>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</si>
  <si>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</si>
  <si>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</si>
  <si>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</si>
  <si>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</si>
  <si>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</si>
  <si>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</si>
  <si>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</si>
  <si>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</si>
  <si>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</si>
  <si>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</si>
  <si>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</si>
  <si>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</si>
  <si>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</si>
  <si>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</si>
  <si>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</si>
  <si>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</si>
  <si>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</si>
  <si>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</si>
  <si>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</si>
  <si>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</si>
  <si>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</si>
  <si>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</si>
  <si>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</si>
  <si>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</si>
  <si>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</si>
  <si>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</si>
  <si>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</si>
  <si>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</si>
  <si>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</si>
  <si>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</si>
  <si>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</si>
  <si>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</si>
  <si>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</si>
  <si>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</si>
  <si>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</si>
  <si>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</si>
  <si>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</si>
  <si>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向日市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</si>
  <si>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</si>
  <si>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</si>
  <si>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</si>
  <si>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</si>
  <si>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</si>
  <si>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</si>
  <si>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</si>
  <si>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</si>
  <si>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</si>
  <si>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</si>
  <si>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</si>
  <si>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</si>
  <si>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</si>
  <si>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</si>
  <si>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</si>
  <si>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</si>
  <si>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</si>
  <si>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</si>
  <si>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</si>
  <si>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</si>
  <si>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</si>
  <si>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</si>
  <si>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</si>
  <si>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</si>
  <si>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</si>
  <si>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</si>
  <si>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</si>
  <si>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</si>
  <si>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</si>
  <si>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</si>
  <si>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</si>
  <si>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</si>
  <si>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</si>
  <si>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</si>
  <si>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</si>
  <si>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</si>
  <si>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</si>
  <si>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</si>
  <si>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</si>
  <si>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</si>
  <si>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</si>
  <si>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</si>
  <si>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</si>
  <si>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</si>
  <si>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</si>
  <si>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</si>
  <si>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</si>
  <si>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</si>
  <si>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</si>
  <si>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</si>
  <si>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</si>
  <si>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</si>
  <si>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</si>
  <si>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</si>
  <si>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</si>
  <si>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</si>
  <si>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</si>
  <si>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</si>
  <si>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</si>
  <si>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</si>
  <si>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</si>
  <si>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</si>
  <si>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</si>
  <si>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</si>
  <si>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</si>
  <si>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</si>
  <si>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</si>
  <si>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</si>
  <si>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</si>
  <si>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</si>
  <si>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</si>
  <si>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</si>
  <si>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</si>
  <si>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</si>
  <si>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</si>
  <si>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</si>
  <si>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</si>
  <si>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</si>
  <si>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</si>
  <si>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</si>
  <si>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</si>
  <si>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</si>
  <si>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</si>
  <si>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</si>
  <si>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</si>
  <si>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</si>
  <si>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</si>
  <si>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</si>
  <si>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</si>
  <si>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</si>
  <si>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</si>
  <si>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</si>
  <si>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</si>
  <si>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</si>
  <si>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</si>
  <si>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</si>
  <si>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</si>
  <si>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</si>
  <si>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</si>
  <si>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</si>
  <si>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</si>
  <si>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</si>
  <si>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</si>
  <si>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</si>
  <si>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</si>
  <si>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</si>
  <si>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</si>
  <si>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京都府向日市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</si>
  <si>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</si>
  <si>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</si>
  <si>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</si>
  <si>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</si>
  <si>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</si>
  <si>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</si>
  <si>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</si>
  <si>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</si>
  <si>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</si>
  <si>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</si>
  <si>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</si>
  <si>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</si>
  <si>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</si>
  <si>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</si>
  <si>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</si>
  <si>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</si>
  <si>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</si>
  <si>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</si>
  <si>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</si>
  <si>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</si>
  <si>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</si>
  <si>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</si>
  <si>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</si>
  <si>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</si>
  <si>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</si>
  <si>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</si>
  <si>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</si>
  <si>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</si>
  <si>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</si>
  <si>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</si>
  <si>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</si>
  <si>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</si>
  <si>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</si>
  <si>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</si>
  <si>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</si>
  <si>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</si>
  <si>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</si>
  <si>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</si>
  <si>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</si>
  <si>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</si>
  <si>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</si>
  <si>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</si>
  <si>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</si>
  <si>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</si>
  <si>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</si>
  <si>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</si>
  <si>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</si>
  <si>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</si>
  <si>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</si>
  <si>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</si>
  <si>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</si>
  <si>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</si>
  <si>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</si>
  <si>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</si>
  <si>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</si>
  <si>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</si>
  <si>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</si>
  <si>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</si>
  <si>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</si>
  <si>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</si>
  <si>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</si>
  <si>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</si>
  <si>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</si>
  <si>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</si>
  <si>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</si>
  <si>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</si>
  <si>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</si>
  <si>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</si>
  <si>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</si>
  <si>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</si>
  <si>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</si>
  <si>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</si>
  <si>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</si>
  <si>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</si>
  <si>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</si>
  <si>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</si>
  <si>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</si>
  <si>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</si>
  <si>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</si>
  <si>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</si>
  <si>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</si>
  <si>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</si>
  <si>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</si>
  <si>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</si>
  <si>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</si>
  <si>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</si>
  <si>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</si>
  <si>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</si>
  <si>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</si>
  <si>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</si>
  <si>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</si>
  <si>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</si>
  <si>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</si>
  <si>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</si>
  <si>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</si>
  <si>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</si>
  <si>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</si>
  <si>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</si>
  <si>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</si>
  <si>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</si>
  <si>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</si>
  <si>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</si>
  <si>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</si>
  <si>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</si>
  <si>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</si>
  <si>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</si>
  <si>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</si>
  <si>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</si>
  <si>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</si>
  <si>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</si>
  <si>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</si>
  <si>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</si>
  <si>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</si>
  <si>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</si>
  <si>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</si>
  <si>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</si>
  <si>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</si>
  <si>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</si>
  <si>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</si>
  <si>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</si>
  <si>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</si>
  <si>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</si>
  <si>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</si>
  <si>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</si>
  <si>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</si>
  <si>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</si>
  <si>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</si>
  <si>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</si>
  <si>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</si>
  <si>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</si>
  <si>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</si>
  <si>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</si>
  <si>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</si>
  <si>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</si>
  <si>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</si>
  <si>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</si>
  <si>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</si>
  <si>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</si>
  <si>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</si>
  <si>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</si>
  <si>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</si>
  <si>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</si>
  <si>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</si>
  <si>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</si>
  <si>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</si>
  <si>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</si>
  <si>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</si>
  <si>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</si>
  <si>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</si>
  <si>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</si>
  <si>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京都府向日市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</si>
  <si>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</si>
  <si>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</si>
  <si>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</si>
  <si>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</si>
  <si>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</si>
  <si>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</si>
  <si>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</si>
  <si>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</si>
  <si>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</si>
  <si>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</si>
  <si>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</si>
  <si>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</si>
  <si>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</si>
  <si>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</si>
  <si>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</si>
  <si>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</si>
  <si>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</si>
  <si>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</si>
  <si>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</si>
  <si>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</si>
  <si>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</si>
  <si>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</si>
  <si>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</si>
  <si>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</si>
  <si>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</si>
  <si>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</si>
  <si>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</si>
  <si>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</si>
  <si>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</si>
  <si>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</si>
  <si>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</si>
  <si>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</si>
  <si>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</si>
  <si>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</si>
  <si>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</si>
  <si>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</si>
  <si>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</si>
  <si>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</si>
  <si>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</si>
  <si>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</si>
  <si>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</si>
  <si>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</si>
  <si>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</si>
  <si>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</si>
  <si>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</si>
  <si>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</si>
  <si>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</si>
  <si>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</si>
  <si>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</si>
  <si>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</si>
  <si>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</si>
  <si>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</si>
  <si>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</si>
  <si>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</si>
  <si>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</si>
  <si>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</si>
  <si>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</si>
  <si>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</si>
  <si>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</si>
  <si>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</si>
  <si>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</si>
  <si>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</si>
  <si>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</si>
  <si>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</si>
  <si>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</si>
  <si>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</si>
  <si>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</si>
  <si>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</si>
  <si>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</si>
  <si>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</si>
  <si>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</si>
  <si>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</si>
  <si>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</si>
  <si>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</si>
  <si>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</si>
  <si>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</si>
  <si>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</si>
  <si>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</si>
  <si>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</si>
  <si>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</si>
  <si>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</si>
  <si>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</si>
  <si>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</si>
  <si>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</si>
  <si>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</si>
  <si>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</si>
  <si>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</si>
  <si>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</si>
  <si>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</si>
  <si>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</si>
  <si>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</si>
  <si>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</si>
  <si>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</si>
  <si>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</si>
  <si>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</si>
  <si>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</si>
  <si>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</si>
  <si>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</si>
  <si>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</si>
  <si>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</si>
  <si>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</si>
  <si>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</si>
  <si>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</si>
  <si>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</si>
  <si>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</si>
  <si>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</si>
  <si>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</si>
  <si>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</si>
  <si>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</si>
  <si>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</si>
  <si>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</si>
  <si>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</si>
  <si>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</si>
  <si>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</si>
  <si>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</si>
  <si>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</si>
  <si>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</si>
  <si>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</si>
  <si>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</si>
  <si>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</si>
  <si>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</si>
  <si>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</si>
  <si>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</si>
  <si>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</si>
  <si>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</si>
  <si>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</si>
  <si>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</si>
  <si>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</si>
  <si>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</si>
  <si>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</si>
  <si>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</si>
  <si>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</si>
  <si>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</si>
  <si>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</si>
  <si>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</si>
  <si>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</si>
  <si>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</si>
  <si>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</si>
  <si>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</si>
  <si>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</si>
  <si>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</si>
  <si>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</si>
  <si>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</si>
  <si>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</si>
  <si>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</si>
  <si>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</si>
  <si>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</si>
  <si>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</si>
  <si>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</si>
  <si>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</si>
  <si>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</si>
  <si>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</si>
  <si>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</si>
  <si>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</si>
  <si>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</si>
  <si>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</si>
  <si>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</si>
  <si>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</si>
  <si>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</si>
  <si>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</si>
  <si>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</si>
  <si>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</si>
  <si>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</si>
  <si>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</si>
  <si>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</si>
  <si>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</si>
  <si>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</si>
  <si>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</si>
  <si>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</si>
  <si>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</si>
  <si>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</si>
  <si>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</si>
  <si>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</si>
  <si>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</si>
  <si>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2.64</t>
  </si>
  <si>
    <t>▲ 0.43</t>
  </si>
  <si>
    <t>一般会計</t>
  </si>
  <si>
    <t>水道事業会計</t>
  </si>
  <si>
    <t>介護保険事業特別会計</t>
  </si>
  <si>
    <t>国民健康保険事業特別会計</t>
  </si>
  <si>
    <t>後期高齢者医療特別会計</t>
  </si>
  <si>
    <t>公共下水道事業会計</t>
  </si>
  <si>
    <t>その他会計（赤字）</t>
  </si>
  <si>
    <t>その他会計（黒字）</t>
  </si>
  <si>
    <t>R02</t>
    <phoneticPr fontId="5"/>
  </si>
  <si>
    <t>R03</t>
    <phoneticPr fontId="5"/>
  </si>
  <si>
    <t>R04</t>
    <phoneticPr fontId="5"/>
  </si>
  <si>
    <t>R05</t>
    <phoneticPr fontId="5"/>
  </si>
  <si>
    <t>R06</t>
    <phoneticPr fontId="5"/>
  </si>
  <si>
    <t>26,211</t>
  </si>
  <si>
    <t>24,550</t>
  </si>
  <si>
    <t>1,662</t>
  </si>
  <si>
    <t>26,184</t>
  </si>
  <si>
    <t>24,523</t>
  </si>
  <si>
    <t>4,849</t>
  </si>
  <si>
    <t>4,788</t>
  </si>
  <si>
    <t>61</t>
  </si>
  <si>
    <t>1,138</t>
  </si>
  <si>
    <t>1,096</t>
  </si>
  <si>
    <t>41</t>
  </si>
  <si>
    <t>5,377</t>
  </si>
  <si>
    <t>5,196</t>
  </si>
  <si>
    <t>182</t>
  </si>
  <si>
    <t>4,948</t>
  </si>
  <si>
    <t>乙訓土地開発公社</t>
  </si>
  <si>
    <t>向日市スポーツ文化協会</t>
  </si>
  <si>
    <t>向日市埋蔵文化財センター</t>
  </si>
  <si>
    <t>向日市水道メンテナンス</t>
  </si>
  <si>
    <t>22</t>
  </si>
  <si>
    <t>2</t>
  </si>
  <si>
    <t>4</t>
  </si>
  <si>
    <t>83</t>
  </si>
  <si>
    <t>49</t>
  </si>
  <si>
    <t>28</t>
  </si>
  <si>
    <t>10</t>
  </si>
  <si>
    <t>42</t>
  </si>
  <si>
    <t>23</t>
  </si>
  <si>
    <t>8</t>
  </si>
  <si>
    <t>94</t>
  </si>
  <si>
    <t>乙訓環境衛生組合(一般会計)</t>
  </si>
  <si>
    <t>乙訓消防組合(一般会計)</t>
  </si>
  <si>
    <t>乙訓福祉施設事務組合(一般会計)</t>
  </si>
  <si>
    <t>京都府自治会館管理組合(一般会計)</t>
  </si>
  <si>
    <t>京都府市町村職員退職手当組合(一般会計)</t>
  </si>
  <si>
    <t>京都府後期高齢者医療広域連合（一般会計）</t>
  </si>
  <si>
    <t>京都府後期高齢者医療広域連合（特別会計）</t>
  </si>
  <si>
    <t>京都地方税機構(一般会計)</t>
  </si>
  <si>
    <t>1,823</t>
  </si>
  <si>
    <t>1,796</t>
  </si>
  <si>
    <t>27</t>
  </si>
  <si>
    <t>87</t>
  </si>
  <si>
    <t>2,141</t>
  </si>
  <si>
    <t>777</t>
  </si>
  <si>
    <t>2,398</t>
  </si>
  <si>
    <t>2,387</t>
  </si>
  <si>
    <t>1,169</t>
  </si>
  <si>
    <t>424</t>
  </si>
  <si>
    <t>552</t>
  </si>
  <si>
    <t>499</t>
  </si>
  <si>
    <t>53</t>
  </si>
  <si>
    <t>98</t>
  </si>
  <si>
    <t>96</t>
  </si>
  <si>
    <t>3</t>
  </si>
  <si>
    <t>4,064</t>
  </si>
  <si>
    <t>3,765</t>
  </si>
  <si>
    <t>299</t>
  </si>
  <si>
    <t>1,731</t>
  </si>
  <si>
    <t>1,681</t>
  </si>
  <si>
    <t>50</t>
  </si>
  <si>
    <t>516</t>
  </si>
  <si>
    <t>431,888</t>
  </si>
  <si>
    <t>423,822</t>
  </si>
  <si>
    <t>8,066</t>
  </si>
  <si>
    <t>2,645</t>
  </si>
  <si>
    <t>2,643</t>
  </si>
  <si>
    <t>8,510</t>
  </si>
  <si>
    <t/>
  </si>
  <si>
    <t>3,310</t>
  </si>
  <si>
    <t>1,201</t>
  </si>
  <si>
    <t>-</t>
    <phoneticPr fontId="2"/>
  </si>
  <si>
    <t>公共施設整備基金</t>
    <rPh sb="0" eb="2">
      <t>コウキョウ</t>
    </rPh>
    <rPh sb="2" eb="4">
      <t>シセツ</t>
    </rPh>
    <rPh sb="4" eb="6">
      <t>セイビ</t>
    </rPh>
    <rPh sb="6" eb="8">
      <t>キキン</t>
    </rPh>
    <phoneticPr fontId="5"/>
  </si>
  <si>
    <t>ふるさと向日市応援基金</t>
    <rPh sb="4" eb="7">
      <t>ムコウシ</t>
    </rPh>
    <rPh sb="7" eb="9">
      <t>オウエン</t>
    </rPh>
    <rPh sb="9" eb="11">
      <t>キキン</t>
    </rPh>
    <phoneticPr fontId="5"/>
  </si>
  <si>
    <t>公園整備基金</t>
    <rPh sb="0" eb="2">
      <t>コウエン</t>
    </rPh>
    <rPh sb="2" eb="4">
      <t>セイビ</t>
    </rPh>
    <rPh sb="4" eb="6">
      <t>キキン</t>
    </rPh>
    <phoneticPr fontId="5"/>
  </si>
  <si>
    <t>社会福祉基金</t>
    <rPh sb="0" eb="2">
      <t>シャカイ</t>
    </rPh>
    <rPh sb="2" eb="4">
      <t>フクシ</t>
    </rPh>
    <rPh sb="4" eb="6">
      <t>キキン</t>
    </rPh>
    <phoneticPr fontId="5"/>
  </si>
  <si>
    <t>森林整備基金</t>
    <rPh sb="0" eb="2">
      <t>シンリン</t>
    </rPh>
    <rPh sb="2" eb="4">
      <t>セイビ</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</si>
</sst>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6148-4530-B7C7-9DC525F49C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58494</c:v>
                </c:pt>
                <c:pt idx="1">
                  <c:v>21014</c:v>
                </c:pt>
                <c:pt idx="2">
                  <c:v>33493</c:v>
                </c:pt>
                <c:pt idx="3">
                  <c:v>25577</c:v>
                </c:pt>
                <c:pt idx="4">
                  <c:v>22202</c:v>
                </c:pt>
              </c:numCache>
            </c:numRef>
          </c:val>
          <c:smooth val="0"/>
          <c:extLst>
            <c:ext xmlns:c16="http://schemas.microsoft.com/office/drawing/2014/chart" uri="{C3380CC4-5D6E-409C-BE32-E72D297353CC}">
              <c16:uniqueId val="{00000001-6148-4530-B7C7-9DC525F49C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6.23</c:v>
                </c:pt>
                <c:pt idx="1">
                  <c:v>12.76</c:v>
                </c:pt>
                <c:pt idx="2">
                  <c:v>13.67</c:v>
                </c:pt>
                <c:pt idx="3">
                  <c:v>13.07</c:v>
                </c:pt>
                <c:pt idx="4">
                  <c:v>11.58</c:v>
                </c:pt>
              </c:numCache>
            </c:numRef>
          </c:val>
          <c:extLst>
            <c:ext xmlns:c16="http://schemas.microsoft.com/office/drawing/2014/chart" uri="{C3380CC4-5D6E-409C-BE32-E72D297353CC}">
              <c16:uniqueId val="{00000000-9773-439A-82CB-183EF67CCB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12.88</c:v>
                </c:pt>
                <c:pt idx="1">
                  <c:v>18.45</c:v>
                </c:pt>
                <c:pt idx="2">
                  <c:v>18.68</c:v>
                </c:pt>
                <c:pt idx="3">
                  <c:v>18.46</c:v>
                </c:pt>
                <c:pt idx="4">
                  <c:v>20.32</c:v>
                </c:pt>
              </c:numCache>
            </c:numRef>
          </c:val>
          <c:extLst>
            <c:ext xmlns:c16="http://schemas.microsoft.com/office/drawing/2014/chart" uri="{C3380CC4-5D6E-409C-BE32-E72D297353CC}">
              <c16:uniqueId val="{00000001-9773-439A-82CB-183EF67CCB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-2.64</c:v>
                </c:pt>
                <c:pt idx="1">
                  <c:v>13.5</c:v>
                </c:pt>
                <c:pt idx="2">
                  <c:v>0.76</c:v>
                </c:pt>
                <c:pt idx="3">
                  <c:v>-0.43</c:v>
                </c:pt>
                <c:pt idx="4">
                  <c:v>1.51</c:v>
                </c:pt>
              </c:numCache>
            </c:numRef>
          </c:val>
          <c:smooth val="0"/>
          <c:extLst>
            <c:ext xmlns:c16="http://schemas.microsoft.com/office/drawing/2014/chart" uri="{C3380CC4-5D6E-409C-BE32-E72D297353CC}">
              <c16:uniqueId val="{00000002-9773-439A-82CB-183EF67CCB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E95-41A9-B147-C85BDC374D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95-41A9-B147-C85BDC374D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E95-41A9-B147-C85BDC374DC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E95-41A9-B147-C85BDC374DCA}"/>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1.58</c:v>
                </c:pt>
                <c:pt idx="2">
                  <c:v>#N/A</c:v>
                </c:pt>
                <c:pt idx="3">
                  <c:v>2.46</c:v>
                </c:pt>
                <c:pt idx="4">
                  <c:v>#N/A</c:v>
                </c:pt>
                <c:pt idx="5">
                  <c:v>2.5499999999999998</c:v>
                </c:pt>
                <c:pt idx="6">
                  <c:v>#N/A</c:v>
                </c:pt>
                <c:pt idx="7">
                  <c:v>1.02</c:v>
                </c:pt>
                <c:pt idx="8">
                  <c:v>#N/A</c:v>
                </c:pt>
                <c:pt idx="9">
                  <c:v>0.03</c:v>
                </c:pt>
              </c:numCache>
            </c:numRef>
          </c:val>
          <c:extLst>
            <c:ext xmlns:c16="http://schemas.microsoft.com/office/drawing/2014/chart" uri="{C3380CC4-5D6E-409C-BE32-E72D297353CC}">
              <c16:uniqueId val="{00000004-FE95-41A9-B147-C85BDC374DC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0.25</c:v>
                </c:pt>
                <c:pt idx="4">
                  <c:v>#N/A</c:v>
                </c:pt>
                <c:pt idx="5">
                  <c:v>0.28999999999999998</c:v>
                </c:pt>
                <c:pt idx="6">
                  <c:v>#N/A</c:v>
                </c:pt>
                <c:pt idx="7">
                  <c:v>0.28999999999999998</c:v>
                </c:pt>
                <c:pt idx="8">
                  <c:v>#N/A</c:v>
                </c:pt>
                <c:pt idx="9">
                  <c:v>0.3</c:v>
                </c:pt>
              </c:numCache>
            </c:numRef>
          </c:val>
          <c:extLst>
            <c:ext xmlns:c16="http://schemas.microsoft.com/office/drawing/2014/chart" uri="{C3380CC4-5D6E-409C-BE32-E72D297353CC}">
              <c16:uniqueId val="{00000005-FE95-41A9-B147-C85BDC374DC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1.03</c:v>
                </c:pt>
                <c:pt idx="4">
                  <c:v>#N/A</c:v>
                </c:pt>
                <c:pt idx="5">
                  <c:v>0.2</c:v>
                </c:pt>
                <c:pt idx="6">
                  <c:v>#N/A</c:v>
                </c:pt>
                <c:pt idx="7">
                  <c:v>0.67</c:v>
                </c:pt>
                <c:pt idx="8">
                  <c:v>#N/A</c:v>
                </c:pt>
                <c:pt idx="9">
                  <c:v>0.44</c:v>
                </c:pt>
              </c:numCache>
            </c:numRef>
          </c:val>
          <c:extLst>
            <c:ext xmlns:c16="http://schemas.microsoft.com/office/drawing/2014/chart" uri="{C3380CC4-5D6E-409C-BE32-E72D297353CC}">
              <c16:uniqueId val="{00000006-FE95-41A9-B147-C85BDC374DC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1.37</c:v>
                </c:pt>
                <c:pt idx="2">
                  <c:v>#N/A</c:v>
                </c:pt>
                <c:pt idx="3">
                  <c:v>1.23</c:v>
                </c:pt>
                <c:pt idx="4">
                  <c:v>#N/A</c:v>
                </c:pt>
                <c:pt idx="5">
                  <c:v>2.1</c:v>
                </c:pt>
                <c:pt idx="6">
                  <c:v>#N/A</c:v>
                </c:pt>
                <c:pt idx="7">
                  <c:v>1.3</c:v>
                </c:pt>
                <c:pt idx="8">
                  <c:v>#N/A</c:v>
                </c:pt>
                <c:pt idx="9">
                  <c:v>1.34</c:v>
                </c:pt>
              </c:numCache>
            </c:numRef>
          </c:val>
          <c:extLst>
            <c:ext xmlns:c16="http://schemas.microsoft.com/office/drawing/2014/chart" uri="{C3380CC4-5D6E-409C-BE32-E72D297353CC}">
              <c16:uniqueId val="{00000007-FE95-41A9-B147-C85BDC374DC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11.36</c:v>
                </c:pt>
                <c:pt idx="2">
                  <c:v>#N/A</c:v>
                </c:pt>
                <c:pt idx="3">
                  <c:v>10.8</c:v>
                </c:pt>
                <c:pt idx="4">
                  <c:v>#N/A</c:v>
                </c:pt>
                <c:pt idx="5">
                  <c:v>10.93</c:v>
                </c:pt>
                <c:pt idx="6">
                  <c:v>#N/A</c:v>
                </c:pt>
                <c:pt idx="7">
                  <c:v>10.42</c:v>
                </c:pt>
                <c:pt idx="8">
                  <c:v>#N/A</c:v>
                </c:pt>
                <c:pt idx="9">
                  <c:v>10.52</c:v>
                </c:pt>
              </c:numCache>
            </c:numRef>
          </c:val>
          <c:extLst>
            <c:ext xmlns:c16="http://schemas.microsoft.com/office/drawing/2014/chart" uri="{C3380CC4-5D6E-409C-BE32-E72D297353CC}">
              <c16:uniqueId val="{00000008-FE95-41A9-B147-C85BDC374D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6.22</c:v>
                </c:pt>
                <c:pt idx="2">
                  <c:v>#N/A</c:v>
                </c:pt>
                <c:pt idx="3">
                  <c:v>12.75</c:v>
                </c:pt>
                <c:pt idx="4">
                  <c:v>#N/A</c:v>
                </c:pt>
                <c:pt idx="5">
                  <c:v>13.67</c:v>
                </c:pt>
                <c:pt idx="6">
                  <c:v>#N/A</c:v>
                </c:pt>
                <c:pt idx="7">
                  <c:v>13.07</c:v>
                </c:pt>
                <c:pt idx="8">
                  <c:v>#N/A</c:v>
                </c:pt>
                <c:pt idx="9">
                  <c:v>11.58</c:v>
                </c:pt>
              </c:numCache>
            </c:numRef>
          </c:val>
          <c:extLst>
            <c:ext xmlns:c16="http://schemas.microsoft.com/office/drawing/2014/chart" uri="{C3380CC4-5D6E-409C-BE32-E72D297353CC}">
              <c16:uniqueId val="{00000009-FE95-41A9-B147-C85BDC374D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1830</c:v>
                </c:pt>
                <c:pt idx="5">
                  <c:v>1848</c:v>
                </c:pt>
                <c:pt idx="8">
                  <c:v>1895</c:v>
                </c:pt>
                <c:pt idx="11">
                  <c:v>1977</c:v>
                </c:pt>
                <c:pt idx="14">
                  <c:v>1938</c:v>
                </c:pt>
              </c:numCache>
            </c:numRef>
          </c:val>
          <c:extLst>
            <c:ext xmlns:c16="http://schemas.microsoft.com/office/drawing/2014/chart" uri="{C3380CC4-5D6E-409C-BE32-E72D297353CC}">
              <c16:uniqueId val="{00000000-FE38-4044-A54B-423F5F6DE5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38-4044-A54B-423F5F6DE5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2</c:v>
                </c:pt>
                <c:pt idx="6">
                  <c:v>2</c:v>
                </c:pt>
                <c:pt idx="9">
                  <c:v>2</c:v>
                </c:pt>
                <c:pt idx="12">
                  <c:v>2</c:v>
                </c:pt>
              </c:numCache>
            </c:numRef>
          </c:val>
          <c:extLst>
            <c:ext xmlns:c16="http://schemas.microsoft.com/office/drawing/2014/chart" uri="{C3380CC4-5D6E-409C-BE32-E72D297353CC}">
              <c16:uniqueId val="{00000002-FE38-4044-A54B-423F5F6DE5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200</c:v>
                </c:pt>
                <c:pt idx="3">
                  <c:v>217</c:v>
                </c:pt>
                <c:pt idx="6">
                  <c:v>164</c:v>
                </c:pt>
                <c:pt idx="9">
                  <c:v>168</c:v>
                </c:pt>
                <c:pt idx="12">
                  <c:v>156</c:v>
                </c:pt>
              </c:numCache>
            </c:numRef>
          </c:val>
          <c:extLst>
            <c:ext xmlns:c16="http://schemas.microsoft.com/office/drawing/2014/chart" uri="{C3380CC4-5D6E-409C-BE32-E72D297353CC}">
              <c16:uniqueId val="{00000003-FE38-4044-A54B-423F5F6DE5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446</c:v>
                </c:pt>
                <c:pt idx="3">
                  <c:v>437</c:v>
                </c:pt>
                <c:pt idx="6">
                  <c:v>414</c:v>
                </c:pt>
                <c:pt idx="9">
                  <c:v>435</c:v>
                </c:pt>
                <c:pt idx="12">
                  <c:v>453</c:v>
                </c:pt>
              </c:numCache>
            </c:numRef>
          </c:val>
          <c:extLst>
            <c:ext xmlns:c16="http://schemas.microsoft.com/office/drawing/2014/chart" uri="{C3380CC4-5D6E-409C-BE32-E72D297353CC}">
              <c16:uniqueId val="{00000004-FE38-4044-A54B-423F5F6DE5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38-4044-A54B-423F5F6DE5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38-4044-A54B-423F5F6DE5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1388</c:v>
                </c:pt>
                <c:pt idx="3">
                  <c:v>1474</c:v>
                </c:pt>
                <c:pt idx="6">
                  <c:v>1567</c:v>
                </c:pt>
                <c:pt idx="9">
                  <c:v>1581</c:v>
                </c:pt>
                <c:pt idx="12">
                  <c:v>1528</c:v>
                </c:pt>
              </c:numCache>
            </c:numRef>
          </c:val>
          <c:extLst>
            <c:ext xmlns:c16="http://schemas.microsoft.com/office/drawing/2014/chart" uri="{C3380CC4-5D6E-409C-BE32-E72D297353CC}">
              <c16:uniqueId val="{00000007-FE38-4044-A54B-423F5F6DE5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207</c:v>
                </c:pt>
                <c:pt idx="2">
                  <c:v>#N/A</c:v>
                </c:pt>
                <c:pt idx="3">
                  <c:v>#N/A</c:v>
                </c:pt>
                <c:pt idx="4">
                  <c:v>282</c:v>
                </c:pt>
                <c:pt idx="5">
                  <c:v>#N/A</c:v>
                </c:pt>
                <c:pt idx="6">
                  <c:v>#N/A</c:v>
                </c:pt>
                <c:pt idx="7">
                  <c:v>252</c:v>
                </c:pt>
                <c:pt idx="8">
                  <c:v>#N/A</c:v>
                </c:pt>
                <c:pt idx="9">
                  <c:v>#N/A</c:v>
                </c:pt>
                <c:pt idx="10">
                  <c:v>209</c:v>
                </c:pt>
                <c:pt idx="11">
                  <c:v>#N/A</c:v>
                </c:pt>
                <c:pt idx="12">
                  <c:v>#N/A</c:v>
                </c:pt>
                <c:pt idx="13">
                  <c:v>201</c:v>
                </c:pt>
                <c:pt idx="14">
                  <c:v>#N/A</c:v>
                </c:pt>
              </c:numCache>
            </c:numRef>
          </c:val>
          <c:smooth val="0"/>
          <c:extLst>
            <c:ext xmlns:c16="http://schemas.microsoft.com/office/drawing/2014/chart" uri="{C3380CC4-5D6E-409C-BE32-E72D297353CC}">
              <c16:uniqueId val="{00000008-FE38-4044-A54B-423F5F6DE5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19764</c:v>
                </c:pt>
                <c:pt idx="5">
                  <c:v>19640</c:v>
                </c:pt>
                <c:pt idx="8">
                  <c:v>18975</c:v>
                </c:pt>
                <c:pt idx="11">
                  <c:v>18008</c:v>
                </c:pt>
                <c:pt idx="14">
                  <c:v>17081</c:v>
                </c:pt>
              </c:numCache>
            </c:numRef>
          </c:val>
          <c:extLst>
            <c:ext xmlns:c16="http://schemas.microsoft.com/office/drawing/2014/chart" uri="{C3380CC4-5D6E-409C-BE32-E72D297353CC}">
              <c16:uniqueId val="{00000000-986D-4431-BF01-B20F381189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4705</c:v>
                </c:pt>
                <c:pt idx="5">
                  <c:v>4059</c:v>
                </c:pt>
                <c:pt idx="8">
                  <c:v>3757</c:v>
                </c:pt>
                <c:pt idx="11">
                  <c:v>3989</c:v>
                </c:pt>
                <c:pt idx="14">
                  <c:v>4217</c:v>
                </c:pt>
              </c:numCache>
            </c:numRef>
          </c:val>
          <c:extLst>
            <c:ext xmlns:c16="http://schemas.microsoft.com/office/drawing/2014/chart" uri="{C3380CC4-5D6E-409C-BE32-E72D297353CC}">
              <c16:uniqueId val="{00000001-986D-4431-BF01-B20F381189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3505</c:v>
                </c:pt>
                <c:pt idx="5">
                  <c:v>4776</c:v>
                </c:pt>
                <c:pt idx="8">
                  <c:v>4873</c:v>
                </c:pt>
                <c:pt idx="11">
                  <c:v>6160</c:v>
                </c:pt>
                <c:pt idx="14">
                  <c:v>7521</c:v>
                </c:pt>
              </c:numCache>
            </c:numRef>
          </c:val>
          <c:extLst>
            <c:ext xmlns:c16="http://schemas.microsoft.com/office/drawing/2014/chart" uri="{C3380CC4-5D6E-409C-BE32-E72D297353CC}">
              <c16:uniqueId val="{00000002-986D-4431-BF01-B20F381189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6D-4431-BF01-B20F381189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6D-4431-BF01-B20F381189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6D-4431-BF01-B20F381189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1825</c:v>
                </c:pt>
                <c:pt idx="3">
                  <c:v>1774</c:v>
                </c:pt>
                <c:pt idx="6">
                  <c:v>1658</c:v>
                </c:pt>
                <c:pt idx="9">
                  <c:v>1691</c:v>
                </c:pt>
                <c:pt idx="12">
                  <c:v>1555</c:v>
                </c:pt>
              </c:numCache>
            </c:numRef>
          </c:val>
          <c:extLst>
            <c:ext xmlns:c16="http://schemas.microsoft.com/office/drawing/2014/chart" uri="{C3380CC4-5D6E-409C-BE32-E72D297353CC}">
              <c16:uniqueId val="{00000006-986D-4431-BF01-B20F381189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1684</c:v>
                </c:pt>
                <c:pt idx="3">
                  <c:v>1672</c:v>
                </c:pt>
                <c:pt idx="6">
                  <c:v>1502</c:v>
                </c:pt>
                <c:pt idx="9">
                  <c:v>1326</c:v>
                </c:pt>
                <c:pt idx="12">
                  <c:v>1201</c:v>
                </c:pt>
              </c:numCache>
            </c:numRef>
          </c:val>
          <c:extLst>
            <c:ext xmlns:c16="http://schemas.microsoft.com/office/drawing/2014/chart" uri="{C3380CC4-5D6E-409C-BE32-E72D297353CC}">
              <c16:uniqueId val="{00000007-986D-4431-BF01-B20F381189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7590</c:v>
                </c:pt>
                <c:pt idx="3">
                  <c:v>6392</c:v>
                </c:pt>
                <c:pt idx="6">
                  <c:v>5144</c:v>
                </c:pt>
                <c:pt idx="9">
                  <c:v>5025</c:v>
                </c:pt>
                <c:pt idx="12">
                  <c:v>4948</c:v>
                </c:pt>
              </c:numCache>
            </c:numRef>
          </c:val>
          <c:extLst>
            <c:ext xmlns:c16="http://schemas.microsoft.com/office/drawing/2014/chart" uri="{C3380CC4-5D6E-409C-BE32-E72D297353CC}">
              <c16:uniqueId val="{00000008-986D-4431-BF01-B20F381189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c:v>
                </c:pt>
                <c:pt idx="3">
                  <c:v>23</c:v>
                </c:pt>
                <c:pt idx="6">
                  <c:v>21</c:v>
                </c:pt>
                <c:pt idx="9">
                  <c:v>19</c:v>
                </c:pt>
                <c:pt idx="12">
                  <c:v>17</c:v>
                </c:pt>
              </c:numCache>
            </c:numRef>
          </c:val>
          <c:extLst>
            <c:ext xmlns:c16="http://schemas.microsoft.com/office/drawing/2014/chart" uri="{C3380CC4-5D6E-409C-BE32-E72D297353CC}">
              <c16:uniqueId val="{00000009-986D-4431-BF01-B20F381189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17745</c:v>
                </c:pt>
                <c:pt idx="3">
                  <c:v>17515</c:v>
                </c:pt>
                <c:pt idx="6">
                  <c:v>17377</c:v>
                </c:pt>
                <c:pt idx="9">
                  <c:v>16563</c:v>
                </c:pt>
                <c:pt idx="12">
                  <c:v>15719</c:v>
                </c:pt>
              </c:numCache>
            </c:numRef>
          </c:val>
          <c:extLst>
            <c:ext xmlns:c16="http://schemas.microsoft.com/office/drawing/2014/chart" uri="{C3380CC4-5D6E-409C-BE32-E72D297353CC}">
              <c16:uniqueId val="{0000000A-986D-4431-BF01-B20F381189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894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6D-4431-BF01-B20F381189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2403</c:v>
                </c:pt>
                <c:pt idx="1">
                  <c:v>2403</c:v>
                </c:pt>
                <c:pt idx="2">
                  <c:v>2745</c:v>
                </c:pt>
              </c:numCache>
            </c:numRef>
          </c:val>
          <c:extLst>
            <c:ext xmlns:c16="http://schemas.microsoft.com/office/drawing/2014/chart" uri="{C3380CC4-5D6E-409C-BE32-E72D297353CC}">
              <c16:uniqueId val="{00000000-FFE6-4961-8F19-B3D6CE1735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c:v>
                </c:pt>
                <c:pt idx="1">
                  <c:v>13</c:v>
                </c:pt>
                <c:pt idx="2">
                  <c:v>13</c:v>
                </c:pt>
              </c:numCache>
            </c:numRef>
          </c:val>
          <c:extLst>
            <c:ext xmlns:c16="http://schemas.microsoft.com/office/drawing/2014/chart" uri="{C3380CC4-5D6E-409C-BE32-E72D297353CC}">
              <c16:uniqueId val="{00000001-FFE6-4961-8F19-B3D6CE1735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2169</c:v>
                </c:pt>
                <c:pt idx="1">
                  <c:v>3471</c:v>
                </c:pt>
                <c:pt idx="2">
                  <c:v>4520</c:v>
                </c:pt>
              </c:numCache>
            </c:numRef>
          </c:val>
          <c:extLst>
            <c:ext xmlns:c16="http://schemas.microsoft.com/office/drawing/2014/chart" uri="{C3380CC4-5D6E-409C-BE32-E72D297353CC}">
              <c16:uniqueId val="{00000002-FFE6-4961-8F19-B3D6CE1735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実質公債費比率については、類似団体と比較して、概ね良好な比率となっているが、今後は公共施設の改修等により公債費の増加が見込まれるため、注意が必要である。</a:t>
          </a:r>
          <a:endParaRPr lang="ja-JP" altLang="ja-JP" sz="1400">
            <a:effectLst/>
          </a:endParaRPr>
        </a:p>
        <a:p>
          <a:r>
            <a:rPr kumimoji="1" lang="ja-JP" altLang="ja-JP" sz="1100">
              <a:solidFill>
                <a:schemeClr val="dk1"/>
              </a:solidFill>
              <a:effectLst/>
              <a:latin typeface="+mn-lt"/>
              <a:ea typeface="+mn-ea"/>
              <a:cs typeface="+mn-cs"/>
            </a:rPr>
            <a:t>　今後も、市債の発行には世代間の公平性について考慮しつつ、交付税算入率の高い事業債を優先的に選択し、引き続き健全な財政を維持するよう努める。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baseline="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比率の悪化につながる地方債残高などの将来負担額が減少したこと、また公共施設整備基金等を積み立てたことにより充当可能基金が増加したことから、将来負担比率は減少することとなった。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今後も地方債現在高の増加などの要素が見込まれるため、引き続き健全な財政運営を維持するよう努めたい。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京都府向日市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万円、ふるさと向日市応援基金を約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万円積み立てたことから基金全体として約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ＪＲ向日町駅周辺の都市基盤整備をはじめとした大型事業が複数控えていることから、今後は基金残高の減少が見込まれる。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公共施設整備基金：本市の公共施設（公用又は公共用に供する施設をいう。）の整備のため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ふるさと向日市応援基金：本市のまちづくりに賛同する人々の寄附金を財源として、協働による個性あるまちづくりを推進するため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公園整備基金：開発行為等により必要な公園の整備を図るため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森林整備等基金：本市が行う森林整備、その他の森林環境の保全に資する事業を実施するため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社会福祉基金：社会福祉事業の推進を図るため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公共施設整備基金：公共施設整備基金に</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約</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7,400</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ふるさと向日市応援基金：ふるさと向日市応援基金に約</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6,400</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向日町駅周辺の都市基盤整備を実施しており、一般財源部分に当該基金を充当することから、今後減少を予定している。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都市整備基盤をはじめとした大型事業が控えていることや災害等の不測の事態に備えるため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現在と同程度の積立額を確保する。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条例に規定された約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万円の積立てによる増加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今後も地方債現在高の増加が予想されることから、現在と同程度の積立額を確保する。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56,186
55,546
7.72
26,184,239
24,522,717
1,564,814
13,509,624
15,718,590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近年、ほぼ横ばい傾向にある。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年度の指数は市税などに起因する基準財政収入額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となっているものの</a:t>
          </a:r>
          <a:r>
            <a:rPr kumimoji="1" lang="ja-JP" altLang="ja-JP" sz="1100">
              <a:solidFill>
                <a:schemeClr val="dk1"/>
              </a:solidFill>
              <a:effectLst/>
              <a:latin typeface="+mn-lt"/>
              <a:ea typeface="+mn-ea"/>
              <a:cs typeface="+mn-cs"/>
            </a:rPr>
            <a:t>、社会福祉費や高齢者保健福祉費などに起因する基準財政需要額</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となっているため</a:t>
          </a:r>
          <a:r>
            <a:rPr kumimoji="1" lang="ja-JP" altLang="ja-JP" sz="1100">
              <a:solidFill>
                <a:schemeClr val="dk1"/>
              </a:solidFill>
              <a:effectLst/>
              <a:latin typeface="+mn-lt"/>
              <a:ea typeface="+mn-ea"/>
              <a:cs typeface="+mn-cs"/>
            </a:rPr>
            <a:t>指数</a:t>
          </a:r>
          <a:r>
            <a:rPr kumimoji="1" lang="ja-JP" altLang="en-US" sz="1100">
              <a:solidFill>
                <a:schemeClr val="dk1"/>
              </a:solidFill>
              <a:effectLst/>
              <a:latin typeface="+mn-lt"/>
              <a:ea typeface="+mn-ea"/>
              <a:cs typeface="+mn-cs"/>
            </a:rPr>
            <a:t>は微増に留まっている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本市の税収構造は、法人市民税の割合が低く、個人住民税や固定資産税の割合が高いため、年度間での指数の大幅な増減は見込みにくい。</a:t>
          </a:r>
          <a:endParaRPr lang="ja-JP" altLang="ja-JP" sz="1400">
            <a:effectLst/>
          </a:endParaRPr>
        </a:p>
        <a:p>
          <a:r>
            <a:rPr kumimoji="1" lang="ja-JP" altLang="ja-JP" sz="1100">
              <a:solidFill>
                <a:schemeClr val="dk1"/>
              </a:solidFill>
              <a:effectLst/>
              <a:latin typeface="+mn-lt"/>
              <a:ea typeface="+mn-ea"/>
              <a:cs typeface="+mn-cs"/>
            </a:rPr>
            <a:t>　引き続き、市税の徴収強化などにより安定した収入の確保に努める。</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061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前年度に比べ社会福祉に係る扶助費や人件費の経常的経費が増となった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、歳入で市税の増収や普通交付税</a:t>
          </a:r>
          <a:r>
            <a:rPr kumimoji="1" lang="ja-JP" altLang="en-US" sz="1100">
              <a:solidFill>
                <a:schemeClr val="dk1"/>
              </a:solidFill>
              <a:effectLst/>
              <a:latin typeface="+mn-lt"/>
              <a:ea typeface="+mn-ea"/>
              <a:cs typeface="+mn-cs"/>
            </a:rPr>
            <a:t>が増</a:t>
          </a:r>
          <a:r>
            <a:rPr kumimoji="1" lang="ja-JP" altLang="ja-JP" sz="1100">
              <a:solidFill>
                <a:schemeClr val="dk1"/>
              </a:solidFill>
              <a:effectLst/>
              <a:latin typeface="+mn-lt"/>
              <a:ea typeface="+mn-ea"/>
              <a:cs typeface="+mn-cs"/>
            </a:rPr>
            <a:t>額となったことなどが要因とみられる。</a:t>
          </a:r>
          <a:endParaRPr lang="ja-JP" altLang="ja-JP" sz="1400">
            <a:effectLst/>
          </a:endParaRPr>
        </a:p>
        <a:p>
          <a:r>
            <a:rPr kumimoji="1" lang="ja-JP" altLang="ja-JP" sz="1100">
              <a:solidFill>
                <a:schemeClr val="dk1"/>
              </a:solidFill>
              <a:effectLst/>
              <a:latin typeface="+mn-lt"/>
              <a:ea typeface="+mn-ea"/>
              <a:cs typeface="+mn-cs"/>
            </a:rPr>
            <a:t>　依然として財政の弾力性は乏しいため、引き続き市税などの一般財源の確保、経常的支出の見直しなどを図り、指標の改善に努める。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132397</xdr:rowOff>
    </xdr:from>
    <xdr:to>
      <xdr:col>23</xdr:col>
      <xdr:colOff>133350</xdr:colOff>
      <xdr:row>64</xdr:row>
      <xdr:rowOff>27305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33747"/>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27305</xdr:rowOff>
    </xdr:from>
    <xdr:to>
      <xdr:col>19</xdr:col>
      <xdr:colOff>133350</xdr:colOff>
      <xdr:row>64</xdr:row>
      <xdr:rowOff>135890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0010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14288</xdr:rowOff>
    </xdr:from>
    <xdr:to>
      <xdr:col>15</xdr:col>
      <xdr:colOff>82550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44188"/>
          <a:ext cx="889000" cy="46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14288</xdr:rowOff>
    </xdr:from>
    <xdr:to>
      <xdr:col>11</xdr:col>
      <xdr:colOff>31750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44188"/>
          <a:ext cx="889000" cy="58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81597</xdr:rowOff>
    </xdr:from>
    <xdr:to>
      <xdr:col>23</xdr:col>
      <xdr:colOff>184150</xdr:colOff>
      <xdr:row>64</xdr:row>
      <xdr:rowOff>11747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98124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88282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18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134938</xdr:rowOff>
    </xdr:from>
    <xdr:to>
      <xdr:col>11</xdr:col>
      <xdr:colOff>82550</xdr:colOff>
      <xdr:row>62</xdr:row>
      <xdr:rowOff>65088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75265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前年度から増加しているが、依然として類似団体平均を下回っている。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これは、人口１人当たりの物件費が、類似団体平均を下回っていることが要因である。</a:t>
          </a:r>
          <a:endParaRPr lang="ja-JP" altLang="ja-JP" sz="1400">
            <a:effectLst/>
          </a:endParaRPr>
        </a:p>
        <a:p>
          <a:r>
            <a:rPr kumimoji="1" lang="ja-JP" altLang="ja-JP" sz="1100">
              <a:solidFill>
                <a:schemeClr val="dk1"/>
              </a:solidFill>
              <a:effectLst/>
              <a:latin typeface="+mn-lt"/>
              <a:ea typeface="+mn-ea"/>
              <a:cs typeface="+mn-cs"/>
            </a:rPr>
            <a:t>　今後ともさらなる事業の選択と集中により、経常的物件費の削減に努める。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98078</xdr:rowOff>
    </xdr:from>
    <xdr:to>
      <xdr:col>23</xdr:col>
      <xdr:colOff>133350</xdr:colOff>
      <xdr:row>80</xdr:row>
      <xdr:rowOff>123206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4078"/>
          <a:ext cx="838200" cy="2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87006</xdr:rowOff>
    </xdr:from>
    <xdr:to>
      <xdr:col>19</xdr:col>
      <xdr:colOff>133350</xdr:colOff>
      <xdr:row>80</xdr:row>
      <xdr:rowOff>98078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03006"/>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87006</xdr:rowOff>
    </xdr:from>
    <xdr:to>
      <xdr:col>15</xdr:col>
      <xdr:colOff>82550</xdr:colOff>
      <xdr:row>80</xdr:row>
      <xdr:rowOff>89660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03006"/>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63416</xdr:rowOff>
    </xdr:from>
    <xdr:to>
      <xdr:col>11</xdr:col>
      <xdr:colOff>31750</xdr:colOff>
      <xdr:row>80</xdr:row>
      <xdr:rowOff>89660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9416"/>
          <a:ext cx="8890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72406</xdr:rowOff>
    </xdr:from>
    <xdr:to>
      <xdr:col>23</xdr:col>
      <xdr:colOff>184150</xdr:colOff>
      <xdr:row>81</xdr:row>
      <xdr:rowOff>2556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165133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0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47278</xdr:rowOff>
    </xdr:from>
    <xdr:to>
      <xdr:col>19</xdr:col>
      <xdr:colOff>184150</xdr:colOff>
      <xdr:row>80</xdr:row>
      <xdr:rowOff>148878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159055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3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36206</xdr:rowOff>
    </xdr:from>
    <xdr:to>
      <xdr:col>15</xdr:col>
      <xdr:colOff>133350</xdr:colOff>
      <xdr:row>80</xdr:row>
      <xdr:rowOff>137806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147983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38860</xdr:rowOff>
    </xdr:from>
    <xdr:to>
      <xdr:col>11</xdr:col>
      <xdr:colOff>82550</xdr:colOff>
      <xdr:row>80</xdr:row>
      <xdr:rowOff>140460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5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150637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2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12616</xdr:rowOff>
    </xdr:from>
    <xdr:to>
      <xdr:col>7</xdr:col>
      <xdr:colOff>31750</xdr:colOff>
      <xdr:row>80</xdr:row>
      <xdr:rowOff>114216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124393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年度は、依然として全国平均や類似団体平均を上回る高い水準で推移している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を下回る指数となっている。</a:t>
          </a:r>
          <a:endParaRPr kumimoji="1" lang="en-US" altLang="ja-JP" sz="1100">
            <a:solidFill>
              <a:schemeClr val="dk1"/>
            </a:solidFill>
            <a:effectLst/>
            <a:latin typeface="+mn-lt"/>
            <a:ea typeface="+mn-ea"/>
            <a:cs typeface="+mn-cs"/>
          </a:endParaRPr>
        </a:p>
        <a:p>
          <a:r>
            <a:rPr lang="ja-JP" altLang="en-US" sz="1400">
              <a:effectLst/>
            </a:rPr>
            <a:t>　</a:t>
          </a:r>
          <a:r>
            <a:rPr lang="ja-JP" altLang="en-US" sz="1100">
              <a:effectLst/>
            </a:rPr>
            <a:t>要因としては、定年退職によるベテラン職員の退職や経験年数の短い職員の採用により平均給与が下がったことなどが考えられる。</a:t>
          </a:r>
          <a:endParaRPr lang="ja-JP" altLang="ja-JP" sz="1100">
            <a:effectLst/>
          </a:endParaRPr>
        </a:p>
        <a:p>
          <a:r>
            <a:rPr kumimoji="1" lang="ja-JP" altLang="ja-JP" sz="1100">
              <a:solidFill>
                <a:schemeClr val="dk1"/>
              </a:solidFill>
              <a:effectLst/>
              <a:latin typeface="+mn-lt"/>
              <a:ea typeface="+mn-ea"/>
              <a:cs typeface="+mn-cs"/>
            </a:rPr>
            <a:t>　国や民間の給与水準との均衡を図りながら、適正かつ円滑に、実態に即した給与制度の構築を図る。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084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428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84364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136071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290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年度は類似団体平均と同水準となったが、都市開発による人口増については、落ち着きをみせており、今後も適正な定員管理の下、的確な職員の配置に努める。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150071</xdr:rowOff>
    </xdr:from>
    <xdr:to>
      <xdr:col>81</xdr:col>
      <xdr:colOff>44450</xdr:colOff>
      <xdr:row>61</xdr:row>
      <xdr:rowOff>20849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7071"/>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135996</xdr:rowOff>
    </xdr:from>
    <xdr:to>
      <xdr:col>77</xdr:col>
      <xdr:colOff>44450</xdr:colOff>
      <xdr:row>60</xdr:row>
      <xdr:rowOff>150071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2299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95779</xdr:rowOff>
    </xdr:from>
    <xdr:to>
      <xdr:col>72</xdr:col>
      <xdr:colOff>203200</xdr:colOff>
      <xdr:row>60</xdr:row>
      <xdr:rowOff>135996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8277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91757</xdr:rowOff>
    </xdr:from>
    <xdr:to>
      <xdr:col>68</xdr:col>
      <xdr:colOff>152400</xdr:colOff>
      <xdr:row>60</xdr:row>
      <xdr:rowOff>95779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7875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141499</xdr:rowOff>
    </xdr:from>
    <xdr:to>
      <xdr:col>81</xdr:col>
      <xdr:colOff>95250</xdr:colOff>
      <xdr:row>61</xdr:row>
      <xdr:rowOff>71649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158026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7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99271</xdr:rowOff>
    </xdr:from>
    <xdr:to>
      <xdr:col>77</xdr:col>
      <xdr:colOff>95250</xdr:colOff>
      <xdr:row>61</xdr:row>
      <xdr:rowOff>29421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39598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85196</xdr:rowOff>
    </xdr:from>
    <xdr:to>
      <xdr:col>73</xdr:col>
      <xdr:colOff>44450</xdr:colOff>
      <xdr:row>61</xdr:row>
      <xdr:rowOff>15346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25523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44979</xdr:rowOff>
    </xdr:from>
    <xdr:to>
      <xdr:col>68</xdr:col>
      <xdr:colOff>203200</xdr:colOff>
      <xdr:row>60</xdr:row>
      <xdr:rowOff>146579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156756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40957</xdr:rowOff>
    </xdr:from>
    <xdr:to>
      <xdr:col>64</xdr:col>
      <xdr:colOff>152400</xdr:colOff>
      <xdr:row>60</xdr:row>
      <xdr:rowOff>142557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152734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本市では、普通建設事業並びに新規発行債の抑制に努めてきたことから、類似団体平均及び京都府平均を下回り、良好な比率となっている。</a:t>
          </a:r>
          <a:endParaRPr lang="ja-JP" altLang="ja-JP" sz="1400">
            <a:effectLst/>
          </a:endParaRPr>
        </a:p>
        <a:p>
          <a:r>
            <a:rPr kumimoji="1" lang="ja-JP" altLang="ja-JP" sz="1100">
              <a:solidFill>
                <a:schemeClr val="dk1"/>
              </a:solidFill>
              <a:effectLst/>
              <a:latin typeface="+mn-lt"/>
              <a:ea typeface="+mn-ea"/>
              <a:cs typeface="+mn-cs"/>
            </a:rPr>
            <a:t>　しかしながら</a:t>
          </a:r>
          <a:r>
            <a:rPr kumimoji="1" lang="ja-JP" altLang="en-US" sz="1100">
              <a:solidFill>
                <a:schemeClr val="dk1"/>
              </a:solidFill>
              <a:effectLst/>
              <a:latin typeface="+mn-lt"/>
              <a:ea typeface="+mn-ea"/>
              <a:cs typeface="+mn-cs"/>
            </a:rPr>
            <a:t>、新市民温水プールの整備や</a:t>
          </a:r>
          <a:r>
            <a:rPr kumimoji="1" lang="ja-JP" altLang="ja-JP" sz="1100">
              <a:solidFill>
                <a:schemeClr val="dk1"/>
              </a:solidFill>
              <a:effectLst/>
              <a:latin typeface="+mn-lt"/>
              <a:ea typeface="+mn-ea"/>
              <a:cs typeface="+mn-cs"/>
            </a:rPr>
            <a:t>ＪＲ向日町駅周辺の都市基盤整備に係る財源として、市債の新規発行の必要性が見込まれるため、比率の上昇が想定される。</a:t>
          </a:r>
          <a:endParaRPr lang="ja-JP" altLang="ja-JP" sz="1400">
            <a:effectLst/>
          </a:endParaRPr>
        </a:p>
        <a:p>
          <a:r>
            <a:rPr kumimoji="1" lang="ja-JP" altLang="ja-JP" sz="1100">
              <a:solidFill>
                <a:schemeClr val="dk1"/>
              </a:solidFill>
              <a:effectLst/>
              <a:latin typeface="+mn-lt"/>
              <a:ea typeface="+mn-ea"/>
              <a:cs typeface="+mn-cs"/>
            </a:rPr>
            <a:t>　普通建設事業の実施に当たっては、住民のニーズや緊急性を把握し、適切な事業執行を図り、適正な水準確保に努める。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49106</xdr:rowOff>
    </xdr:from>
    <xdr:to>
      <xdr:col>81</xdr:col>
      <xdr:colOff>44450</xdr:colOff>
      <xdr:row>39</xdr:row>
      <xdr:rowOff>65194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3565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73237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517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81280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597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161713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678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14394</xdr:rowOff>
    </xdr:from>
    <xdr:to>
      <xdr:col>77</xdr:col>
      <xdr:colOff>95250</xdr:colOff>
      <xdr:row>39</xdr:row>
      <xdr:rowOff>115994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126171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３年度から、充当可能基金が増加してきたことから、将来負担比率はなく、類似団体平均及び京都府平均の数値を大きく下回っている。今後も引き続き、市債の新規発行には充当可能財源等の確保に努め、適切な負担の平準化を図り、適正な将来負担の水準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130084</xdr:rowOff>
    </xdr:from>
    <xdr:to>
      <xdr:col>64</xdr:col>
      <xdr:colOff>152400</xdr:colOff>
      <xdr:row>14</xdr:row>
      <xdr:rowOff>60234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70411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2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56,186
55,546
7.72
26,184,239
24,522,717
1,564,814
13,509,624
15,718,590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人件費に係る経常収支比率は、類似団体平均と比較して、依然高い状況にある。</a:t>
          </a:r>
          <a:endParaRPr lang="ja-JP" altLang="ja-JP" sz="1400">
            <a:effectLst/>
          </a:endParaRPr>
        </a:p>
        <a:p>
          <a:r>
            <a:rPr kumimoji="1" lang="ja-JP" altLang="ja-JP" sz="1100">
              <a:solidFill>
                <a:schemeClr val="dk1"/>
              </a:solidFill>
              <a:effectLst/>
              <a:latin typeface="+mn-lt"/>
              <a:ea typeface="+mn-ea"/>
              <a:cs typeface="+mn-cs"/>
            </a:rPr>
            <a:t>　類似団体との比較では、民生費に占める構成比率が高く、これは、市内３か所の保育所を直営としていることが要因であると考えられ、行政サービスの提供方法の差異によるものと言える。</a:t>
          </a:r>
          <a:endParaRPr lang="ja-JP" altLang="ja-JP" sz="1400">
            <a:effectLst/>
          </a:endParaRPr>
        </a:p>
        <a:p>
          <a:r>
            <a:rPr kumimoji="1" lang="ja-JP" altLang="ja-JP" sz="1100">
              <a:solidFill>
                <a:schemeClr val="dk1"/>
              </a:solidFill>
              <a:effectLst/>
              <a:latin typeface="+mn-lt"/>
              <a:ea typeface="+mn-ea"/>
              <a:cs typeface="+mn-cs"/>
            </a:rPr>
            <a:t>　引き続き、公共施設の再配置等を検討しつつ、市民ニーズに即した適正な人員配置により、人件費の抑制に努める。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2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96774</xdr:rowOff>
    </xdr:from>
    <xdr:to>
      <xdr:col>15</xdr:col>
      <xdr:colOff>149225</xdr:colOff>
      <xdr:row>38</xdr:row>
      <xdr:rowOff>26924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11701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物件費に係る経常収支比率について令和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依然類似団体平均を下回る比率となっている。</a:t>
          </a:r>
          <a:endParaRPr kumimoji="1" lang="en-US" altLang="ja-JP" sz="1100">
            <a:solidFill>
              <a:schemeClr val="dk1"/>
            </a:solidFill>
            <a:effectLst/>
            <a:latin typeface="+mn-lt"/>
            <a:ea typeface="+mn-ea"/>
            <a:cs typeface="+mn-cs"/>
          </a:endParaRPr>
        </a:p>
        <a:p>
          <a:r>
            <a:rPr lang="ja-JP" altLang="en-US" sz="1100">
              <a:effectLst/>
            </a:rPr>
            <a:t>　物件費の決算額としては増加しているが、地方税や普通交付税などの分母となる歳入の増加が前年度から減少した要因にあると考える。</a:t>
          </a:r>
          <a:endParaRPr kumimoji="1"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今後ともさらなる事業の選択と集中により、経常的物件費の削減に努める。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136525</xdr:rowOff>
    </xdr:from>
    <xdr:to>
      <xdr:col>82</xdr:col>
      <xdr:colOff>107950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368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84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41275</xdr:rowOff>
    </xdr:from>
    <xdr:to>
      <xdr:col>73</xdr:col>
      <xdr:colOff>180975</xdr:colOff>
      <xdr:row>15</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415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41275</xdr:rowOff>
    </xdr:from>
    <xdr:to>
      <xdr:col>69</xdr:col>
      <xdr:colOff>92075</xdr:colOff>
      <xdr:row>14</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415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85725</xdr:rowOff>
    </xdr:from>
    <xdr:to>
      <xdr:col>82</xdr:col>
      <xdr:colOff>158750</xdr:colOff>
      <xdr:row>15</xdr:row>
      <xdr:rowOff>15875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102252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扶助費に係る経常収支比率について、令和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依然として類似団体と比較して高い水準で推移している。</a:t>
          </a:r>
          <a:endParaRPr lang="ja-JP" altLang="ja-JP" sz="1400">
            <a:effectLst/>
          </a:endParaRPr>
        </a:p>
        <a:p>
          <a:r>
            <a:rPr kumimoji="1" lang="ja-JP" altLang="ja-JP" sz="1100">
              <a:solidFill>
                <a:schemeClr val="dk1"/>
              </a:solidFill>
              <a:effectLst/>
              <a:latin typeface="+mn-lt"/>
              <a:ea typeface="+mn-ea"/>
              <a:cs typeface="+mn-cs"/>
            </a:rPr>
            <a:t>　主な要因としては、自立支援給付費の増加などが挙げられるが、扶助費全般について、給付の適正化を図ることによって、財政全体を圧迫する負担要因とならないよう、注視していく必要がある。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98425</xdr:rowOff>
    </xdr:from>
    <xdr:to>
      <xdr:col>24</xdr:col>
      <xdr:colOff>25400</xdr:colOff>
      <xdr:row>57</xdr:row>
      <xdr:rowOff>41275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996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699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41275</xdr:rowOff>
    </xdr:from>
    <xdr:to>
      <xdr:col>15</xdr:col>
      <xdr:colOff>98425</xdr:colOff>
      <xdr:row>56</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424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41275</xdr:rowOff>
    </xdr:from>
    <xdr:to>
      <xdr:col>11</xdr:col>
      <xdr:colOff>9525</xdr:colOff>
      <xdr:row>56</xdr:row>
      <xdr:rowOff>155575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424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161925</xdr:rowOff>
    </xdr:from>
    <xdr:to>
      <xdr:col>24</xdr:col>
      <xdr:colOff>76200</xdr:colOff>
      <xdr:row>57</xdr:row>
      <xdr:rowOff>92075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134002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47625</xdr:rowOff>
    </xdr:from>
    <xdr:to>
      <xdr:col>20</xdr:col>
      <xdr:colOff>38100</xdr:colOff>
      <xdr:row>56</xdr:row>
      <xdr:rowOff>149225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161925</xdr:rowOff>
    </xdr:from>
    <xdr:to>
      <xdr:col>11</xdr:col>
      <xdr:colOff>60325</xdr:colOff>
      <xdr:row>56</xdr:row>
      <xdr:rowOff>92075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104775</xdr:rowOff>
    </xdr:from>
    <xdr:to>
      <xdr:col>6</xdr:col>
      <xdr:colOff>171450</xdr:colOff>
      <xdr:row>57</xdr:row>
      <xdr:rowOff>34925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19702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その他に係る経常収支比率について令和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ポイント減少したが、依然として類似団体と比較すると高い水準にある。</a:t>
          </a:r>
          <a:endParaRPr lang="ja-JP" altLang="ja-JP" sz="1400">
            <a:effectLst/>
          </a:endParaRPr>
        </a:p>
        <a:p>
          <a:r>
            <a:rPr kumimoji="1" lang="ja-JP" altLang="ja-JP" sz="1100">
              <a:solidFill>
                <a:schemeClr val="dk1"/>
              </a:solidFill>
              <a:effectLst/>
              <a:latin typeface="+mn-lt"/>
              <a:ea typeface="+mn-ea"/>
              <a:cs typeface="+mn-cs"/>
            </a:rPr>
            <a:t>　今後とも、経営健全化に取組み、独立採算の原則の下、特別会計等への繰出金の削減に努める。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170434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882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170434</xdr:rowOff>
    </xdr:from>
    <xdr:to>
      <xdr:col>78</xdr:col>
      <xdr:colOff>69850</xdr:colOff>
      <xdr:row>58</xdr:row>
      <xdr:rowOff>81280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430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97282</xdr:rowOff>
    </xdr:from>
    <xdr:to>
      <xdr:col>73</xdr:col>
      <xdr:colOff>180975</xdr:colOff>
      <xdr:row>58</xdr:row>
      <xdr:rowOff>81280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699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58</xdr:row>
      <xdr:rowOff>44704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699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119634</xdr:rowOff>
    </xdr:from>
    <xdr:to>
      <xdr:col>78</xdr:col>
      <xdr:colOff>120650</xdr:colOff>
      <xdr:row>58</xdr:row>
      <xdr:rowOff>49784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34561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7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46482</xdr:rowOff>
    </xdr:from>
    <xdr:to>
      <xdr:col>69</xdr:col>
      <xdr:colOff>142875</xdr:colOff>
      <xdr:row>57</xdr:row>
      <xdr:rowOff>148082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132859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165354</xdr:rowOff>
    </xdr:from>
    <xdr:to>
      <xdr:col>65</xdr:col>
      <xdr:colOff>53975</xdr:colOff>
      <xdr:row>58</xdr:row>
      <xdr:rowOff>95504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80281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補助費等に係る経常収支比率は、類似団体平均を上回る水準となった。</a:t>
          </a:r>
          <a:endParaRPr lang="ja-JP" altLang="ja-JP" sz="1400">
            <a:effectLst/>
          </a:endParaRPr>
        </a:p>
        <a:p>
          <a:r>
            <a:rPr kumimoji="1" lang="ja-JP" altLang="ja-JP" sz="1100">
              <a:solidFill>
                <a:schemeClr val="dk1"/>
              </a:solidFill>
              <a:effectLst/>
              <a:latin typeface="+mn-lt"/>
              <a:ea typeface="+mn-ea"/>
              <a:cs typeface="+mn-cs"/>
            </a:rPr>
            <a:t>　ごみ処理や消防、福祉に係る一部事務組合への負担金が主な要因であるが、引き続き、本市での事務事業の見直しに加え、他団体への補助金の適正化も含め、補助金支出の適正な執行に努める。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723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65278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952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65278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90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普通建設事業費の支出を抑制してきた過去の経緯から、後年度の元利償還金の負担は、類似団体平均を大きく下回っている。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しかしながら、今後</a:t>
          </a:r>
          <a:r>
            <a:rPr kumimoji="1" lang="ja-JP" altLang="en-US" sz="1100">
              <a:solidFill>
                <a:schemeClr val="dk1"/>
              </a:solidFill>
              <a:effectLst/>
              <a:latin typeface="+mn-lt"/>
              <a:ea typeface="+mn-ea"/>
              <a:cs typeface="+mn-cs"/>
            </a:rPr>
            <a:t>ＪＲ</a:t>
          </a:r>
          <a:r>
            <a:rPr kumimoji="1" lang="ja-JP" altLang="ja-JP" sz="1100">
              <a:solidFill>
                <a:schemeClr val="dk1"/>
              </a:solidFill>
              <a:effectLst/>
              <a:latin typeface="+mn-lt"/>
              <a:ea typeface="+mn-ea"/>
              <a:cs typeface="+mn-cs"/>
            </a:rPr>
            <a:t>向日町駅周辺の都市基盤整備や老朽化した公共施設、学校施設の</a:t>
          </a:r>
          <a:r>
            <a:rPr kumimoji="1" lang="ja-JP" altLang="en-US" sz="1100">
              <a:solidFill>
                <a:schemeClr val="dk1"/>
              </a:solidFill>
              <a:effectLst/>
              <a:latin typeface="+mn-lt"/>
              <a:ea typeface="+mn-ea"/>
              <a:cs typeface="+mn-cs"/>
            </a:rPr>
            <a:t>建て替え</a:t>
          </a:r>
          <a:r>
            <a:rPr kumimoji="1" lang="ja-JP" altLang="ja-JP" sz="1100">
              <a:solidFill>
                <a:schemeClr val="dk1"/>
              </a:solidFill>
              <a:effectLst/>
              <a:latin typeface="+mn-lt"/>
              <a:ea typeface="+mn-ea"/>
              <a:cs typeface="+mn-cs"/>
            </a:rPr>
            <a:t>等を予定しており、公債費に係る経常収支比率の逓増が見込まれるところである。今後とも新規発行債の抑制に努め、急激な負担増とならないよう、注意を払う必要がある。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123190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057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981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20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123190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20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公債費以外に係る経常収支比率については、類似団体平均を大きく上回っている。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人件費、扶助費、補助費、繰出金の適正化などを含め、改善に努める。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113285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38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77</xdr:row>
      <xdr:rowOff>10413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1434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77</xdr:row>
      <xdr:rowOff>10413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10312"/>
          <a:ext cx="889000" cy="30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77</xdr:row>
      <xdr:rowOff>115570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10312"/>
          <a:ext cx="889000" cy="40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29990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87140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49733</xdr:rowOff>
    </xdr:from>
    <xdr:to>
      <xdr:col>29</xdr:col>
      <xdr:colOff>127000</xdr:colOff>
      <xdr:row>18</xdr:row>
      <xdr:rowOff>130505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3458"/>
          <a:ext cx="647700" cy="80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130505</xdr:rowOff>
    </xdr:from>
    <xdr:to>
      <xdr:col>26</xdr:col>
      <xdr:colOff>50800</xdr:colOff>
      <xdr:row>18</xdr:row>
      <xdr:rowOff>151943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4230"/>
          <a:ext cx="698500" cy="21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151943</xdr:rowOff>
    </xdr:from>
    <xdr:to>
      <xdr:col>22</xdr:col>
      <xdr:colOff>114300</xdr:colOff>
      <xdr:row>18</xdr:row>
      <xdr:rowOff>155956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5668"/>
          <a:ext cx="698500" cy="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155956</xdr:rowOff>
    </xdr:from>
    <xdr:to>
      <xdr:col>18</xdr:col>
      <xdr:colOff>177800</xdr:colOff>
      <xdr:row>19</xdr:row>
      <xdr:rowOff>15265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9681"/>
          <a:ext cx="698500" cy="30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170383</xdr:rowOff>
    </xdr:from>
    <xdr:to>
      <xdr:col>29</xdr:col>
      <xdr:colOff>177800</xdr:colOff>
      <xdr:row>18</xdr:row>
      <xdr:rowOff>100533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79705</xdr:rowOff>
    </xdr:from>
    <xdr:to>
      <xdr:col>26</xdr:col>
      <xdr:colOff>101600</xdr:colOff>
      <xdr:row>19</xdr:row>
      <xdr:rowOff>9855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20032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8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101143</xdr:rowOff>
    </xdr:from>
    <xdr:to>
      <xdr:col>22</xdr:col>
      <xdr:colOff>165100</xdr:colOff>
      <xdr:row>19</xdr:row>
      <xdr:rowOff>31293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41470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105156</xdr:rowOff>
    </xdr:from>
    <xdr:to>
      <xdr:col>19</xdr:col>
      <xdr:colOff>38100</xdr:colOff>
      <xdr:row>19</xdr:row>
      <xdr:rowOff>35306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8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45483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0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135915</xdr:rowOff>
    </xdr:from>
    <xdr:to>
      <xdr:col>15</xdr:col>
      <xdr:colOff>101600</xdr:colOff>
      <xdr:row>19</xdr:row>
      <xdr:rowOff>66065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9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76242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39609</xdr:rowOff>
    </xdr:from>
    <xdr:to>
      <xdr:col>29</xdr:col>
      <xdr:colOff>127000</xdr:colOff>
      <xdr:row>37</xdr:row>
      <xdr:rowOff>43169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64309"/>
          <a:ext cx="647700" cy="3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14888</xdr:rowOff>
    </xdr:from>
    <xdr:to>
      <xdr:col>26</xdr:col>
      <xdr:colOff>50800</xdr:colOff>
      <xdr:row>37</xdr:row>
      <xdr:rowOff>39609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39588"/>
          <a:ext cx="698500" cy="24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170989</xdr:rowOff>
    </xdr:from>
    <xdr:to>
      <xdr:col>22</xdr:col>
      <xdr:colOff>114300</xdr:colOff>
      <xdr:row>37</xdr:row>
      <xdr:rowOff>14888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24239"/>
          <a:ext cx="698500" cy="1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170989</xdr:rowOff>
    </xdr:from>
    <xdr:to>
      <xdr:col>18</xdr:col>
      <xdr:colOff>177800</xdr:colOff>
      <xdr:row>37</xdr:row>
      <xdr:rowOff>41732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24239"/>
          <a:ext cx="698500" cy="4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163819</xdr:rowOff>
    </xdr:from>
    <xdr:to>
      <xdr:col>29</xdr:col>
      <xdr:colOff>177800</xdr:colOff>
      <xdr:row>37</xdr:row>
      <xdr:rowOff>93969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1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135896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160259</xdr:rowOff>
    </xdr:from>
    <xdr:to>
      <xdr:col>26</xdr:col>
      <xdr:colOff>101600</xdr:colOff>
      <xdr:row>37</xdr:row>
      <xdr:rowOff>90409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1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75186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9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135538</xdr:rowOff>
    </xdr:from>
    <xdr:to>
      <xdr:col>22</xdr:col>
      <xdr:colOff>165100</xdr:colOff>
      <xdr:row>37</xdr:row>
      <xdr:rowOff>65688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88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50465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120189</xdr:rowOff>
    </xdr:from>
    <xdr:to>
      <xdr:col>19</xdr:col>
      <xdr:colOff>38100</xdr:colOff>
      <xdr:row>37</xdr:row>
      <xdr:rowOff>50339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7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35116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5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162382</xdr:rowOff>
    </xdr:from>
    <xdr:to>
      <xdr:col>15</xdr:col>
      <xdr:colOff>101600</xdr:colOff>
      <xdr:row>37</xdr:row>
      <xdr:rowOff>92532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15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77309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56,186
55,546
7.72
26,184,239
24,522,717
1,564,814
13,509,624
15,718,590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2589</xdr:rowOff>
    </xdr:from>
    <xdr:to>
      <xdr:col>24</xdr:col>
      <xdr:colOff>63500</xdr:colOff>
      <xdr:row>36</xdr:row>
      <xdr:rowOff>97115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4789"/>
          <a:ext cx="8382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97115</xdr:rowOff>
    </xdr:from>
    <xdr:to>
      <xdr:col>19</xdr:col>
      <xdr:colOff>177800</xdr:colOff>
      <xdr:row>36</xdr:row>
      <xdr:rowOff>148207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69315"/>
          <a:ext cx="8890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146639</xdr:rowOff>
    </xdr:from>
    <xdr:to>
      <xdr:col>15</xdr:col>
      <xdr:colOff>50800</xdr:colOff>
      <xdr:row>36</xdr:row>
      <xdr:rowOff>148207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8839"/>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146639</xdr:rowOff>
    </xdr:from>
    <xdr:to>
      <xdr:col>10</xdr:col>
      <xdr:colOff>114300</xdr:colOff>
      <xdr:row>37</xdr:row>
      <xdr:rowOff>25302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8839"/>
          <a:ext cx="889000" cy="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123239</xdr:rowOff>
    </xdr:from>
    <xdr:to>
      <xdr:col>24</xdr:col>
      <xdr:colOff>114300</xdr:colOff>
      <xdr:row>36</xdr:row>
      <xdr:rowOff>53389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146116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7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46315</xdr:rowOff>
    </xdr:from>
    <xdr:to>
      <xdr:col>20</xdr:col>
      <xdr:colOff>38100</xdr:colOff>
      <xdr:row>36</xdr:row>
      <xdr:rowOff>147915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164442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97407</xdr:rowOff>
    </xdr:from>
    <xdr:to>
      <xdr:col>15</xdr:col>
      <xdr:colOff>101600</xdr:colOff>
      <xdr:row>37</xdr:row>
      <xdr:rowOff>27557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44084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95839</xdr:rowOff>
    </xdr:from>
    <xdr:to>
      <xdr:col>10</xdr:col>
      <xdr:colOff>165100</xdr:colOff>
      <xdr:row>37</xdr:row>
      <xdr:rowOff>25989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42516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4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145952</xdr:rowOff>
    </xdr:from>
    <xdr:to>
      <xdr:col>6</xdr:col>
      <xdr:colOff>38100</xdr:colOff>
      <xdr:row>37</xdr:row>
      <xdr:rowOff>76102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92629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100564</xdr:rowOff>
    </xdr:from>
    <xdr:to>
      <xdr:col>24</xdr:col>
      <xdr:colOff>63500</xdr:colOff>
      <xdr:row>58</xdr:row>
      <xdr:rowOff>107085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44664"/>
          <a:ext cx="838200" cy="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107085</xdr:rowOff>
    </xdr:from>
    <xdr:to>
      <xdr:col>19</xdr:col>
      <xdr:colOff>177800</xdr:colOff>
      <xdr:row>58</xdr:row>
      <xdr:rowOff>107879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51185"/>
          <a:ext cx="8890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105103</xdr:rowOff>
    </xdr:from>
    <xdr:to>
      <xdr:col>15</xdr:col>
      <xdr:colOff>50800</xdr:colOff>
      <xdr:row>58</xdr:row>
      <xdr:rowOff>107879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49203"/>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105103</xdr:rowOff>
    </xdr:from>
    <xdr:to>
      <xdr:col>10</xdr:col>
      <xdr:colOff>114300</xdr:colOff>
      <xdr:row>58</xdr:row>
      <xdr:rowOff>120295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49203"/>
          <a:ext cx="889000" cy="1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49764</xdr:rowOff>
    </xdr:from>
    <xdr:to>
      <xdr:col>24</xdr:col>
      <xdr:colOff>114300</xdr:colOff>
      <xdr:row>58</xdr:row>
      <xdr:rowOff>151364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136141</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56285</xdr:rowOff>
    </xdr:from>
    <xdr:to>
      <xdr:col>20</xdr:col>
      <xdr:colOff>38100</xdr:colOff>
      <xdr:row>58</xdr:row>
      <xdr:rowOff>157885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149012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57079</xdr:rowOff>
    </xdr:from>
    <xdr:to>
      <xdr:col>15</xdr:col>
      <xdr:colOff>101600</xdr:colOff>
      <xdr:row>58</xdr:row>
      <xdr:rowOff>158679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149806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9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54303</xdr:rowOff>
    </xdr:from>
    <xdr:to>
      <xdr:col>10</xdr:col>
      <xdr:colOff>165100</xdr:colOff>
      <xdr:row>58</xdr:row>
      <xdr:rowOff>155903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147030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9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69495</xdr:rowOff>
    </xdr:from>
    <xdr:to>
      <xdr:col>6</xdr:col>
      <xdr:colOff>38100</xdr:colOff>
      <xdr:row>58</xdr:row>
      <xdr:rowOff>171095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162222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118935</xdr:rowOff>
    </xdr:from>
    <xdr:to>
      <xdr:col>24</xdr:col>
      <xdr:colOff>63500</xdr:colOff>
      <xdr:row>78</xdr:row>
      <xdr:rowOff>135280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92035"/>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111392</xdr:rowOff>
    </xdr:from>
    <xdr:to>
      <xdr:col>19</xdr:col>
      <xdr:colOff>177800</xdr:colOff>
      <xdr:row>78</xdr:row>
      <xdr:rowOff>118935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84492"/>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103772</xdr:rowOff>
    </xdr:from>
    <xdr:to>
      <xdr:col>15</xdr:col>
      <xdr:colOff>50800</xdr:colOff>
      <xdr:row>78</xdr:row>
      <xdr:rowOff>111392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7687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103772</xdr:rowOff>
    </xdr:from>
    <xdr:to>
      <xdr:col>10</xdr:col>
      <xdr:colOff>114300</xdr:colOff>
      <xdr:row>78</xdr:row>
      <xdr:rowOff>131394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76872"/>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84480</xdr:rowOff>
    </xdr:from>
    <xdr:to>
      <xdr:col>24</xdr:col>
      <xdr:colOff>114300</xdr:colOff>
      <xdr:row>79</xdr:row>
      <xdr:rowOff>14630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170857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7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68135</xdr:rowOff>
    </xdr:from>
    <xdr:to>
      <xdr:col>20</xdr:col>
      <xdr:colOff>38100</xdr:colOff>
      <xdr:row>78</xdr:row>
      <xdr:rowOff>169735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160862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3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60592</xdr:rowOff>
    </xdr:from>
    <xdr:to>
      <xdr:col>15</xdr:col>
      <xdr:colOff>101600</xdr:colOff>
      <xdr:row>78</xdr:row>
      <xdr:rowOff>162192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153319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52972</xdr:rowOff>
    </xdr:from>
    <xdr:to>
      <xdr:col>10</xdr:col>
      <xdr:colOff>165100</xdr:colOff>
      <xdr:row>78</xdr:row>
      <xdr:rowOff>154572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145699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80594</xdr:rowOff>
    </xdr:from>
    <xdr:to>
      <xdr:col>6</xdr:col>
      <xdr:colOff>38100</xdr:colOff>
      <xdr:row>79</xdr:row>
      <xdr:rowOff>10744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1871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99445</xdr:rowOff>
    </xdr:from>
    <xdr:to>
      <xdr:col>24</xdr:col>
      <xdr:colOff>63500</xdr:colOff>
      <xdr:row>97</xdr:row>
      <xdr:rowOff>88897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58645"/>
          <a:ext cx="838200" cy="16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88897</xdr:rowOff>
    </xdr:from>
    <xdr:to>
      <xdr:col>19</xdr:col>
      <xdr:colOff>177800</xdr:colOff>
      <xdr:row>97</xdr:row>
      <xdr:rowOff>156856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19547"/>
          <a:ext cx="889000" cy="6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19903</xdr:rowOff>
    </xdr:from>
    <xdr:to>
      <xdr:col>15</xdr:col>
      <xdr:colOff>50800</xdr:colOff>
      <xdr:row>97</xdr:row>
      <xdr:rowOff>156856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50553"/>
          <a:ext cx="889000" cy="13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19903</xdr:rowOff>
    </xdr:from>
    <xdr:to>
      <xdr:col>10</xdr:col>
      <xdr:colOff>114300</xdr:colOff>
      <xdr:row>98</xdr:row>
      <xdr:rowOff>136065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50553"/>
          <a:ext cx="889000" cy="28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48645</xdr:rowOff>
    </xdr:from>
    <xdr:to>
      <xdr:col>24</xdr:col>
      <xdr:colOff>114300</xdr:colOff>
      <xdr:row>96</xdr:row>
      <xdr:rowOff>150245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71522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38097</xdr:rowOff>
    </xdr:from>
    <xdr:to>
      <xdr:col>20</xdr:col>
      <xdr:colOff>38100</xdr:colOff>
      <xdr:row>97</xdr:row>
      <xdr:rowOff>139697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6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156224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106056</xdr:rowOff>
    </xdr:from>
    <xdr:to>
      <xdr:col>15</xdr:col>
      <xdr:colOff>101600</xdr:colOff>
      <xdr:row>98</xdr:row>
      <xdr:rowOff>36206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52733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51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140553</xdr:rowOff>
    </xdr:from>
    <xdr:to>
      <xdr:col>10</xdr:col>
      <xdr:colOff>165100</xdr:colOff>
      <xdr:row>97</xdr:row>
      <xdr:rowOff>70703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87230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7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85265</xdr:rowOff>
    </xdr:from>
    <xdr:to>
      <xdr:col>6</xdr:col>
      <xdr:colOff>38100</xdr:colOff>
      <xdr:row>99</xdr:row>
      <xdr:rowOff>15415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31942</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6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3172</xdr:rowOff>
    </xdr:from>
    <xdr:to>
      <xdr:col>55</xdr:col>
      <xdr:colOff>0</xdr:colOff>
      <xdr:row>37</xdr:row>
      <xdr:rowOff>28151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46822"/>
          <a:ext cx="838200" cy="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102796</xdr:rowOff>
    </xdr:from>
    <xdr:to>
      <xdr:col>50</xdr:col>
      <xdr:colOff>114300</xdr:colOff>
      <xdr:row>37</xdr:row>
      <xdr:rowOff>28151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74996"/>
          <a:ext cx="889000" cy="9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102796</xdr:rowOff>
    </xdr:from>
    <xdr:to>
      <xdr:col>45</xdr:col>
      <xdr:colOff>177800</xdr:colOff>
      <xdr:row>37</xdr:row>
      <xdr:rowOff>17597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74996"/>
          <a:ext cx="889000" cy="8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123866</xdr:rowOff>
    </xdr:from>
    <xdr:to>
      <xdr:col>41</xdr:col>
      <xdr:colOff>50800</xdr:colOff>
      <xdr:row>37</xdr:row>
      <xdr:rowOff>17597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10266"/>
          <a:ext cx="889000" cy="75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123822</xdr:rowOff>
    </xdr:from>
    <xdr:to>
      <xdr:col>55</xdr:col>
      <xdr:colOff>50800</xdr:colOff>
      <xdr:row>37</xdr:row>
      <xdr:rowOff>53972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9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102249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7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148801</xdr:rowOff>
    </xdr:from>
    <xdr:to>
      <xdr:col>50</xdr:col>
      <xdr:colOff>165100</xdr:colOff>
      <xdr:row>37</xdr:row>
      <xdr:rowOff>78951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70078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1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51996</xdr:rowOff>
    </xdr:from>
    <xdr:to>
      <xdr:col>46</xdr:col>
      <xdr:colOff>38100</xdr:colOff>
      <xdr:row>36</xdr:row>
      <xdr:rowOff>153596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170123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9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138247</xdr:rowOff>
    </xdr:from>
    <xdr:to>
      <xdr:col>41</xdr:col>
      <xdr:colOff>101600</xdr:colOff>
      <xdr:row>37</xdr:row>
      <xdr:rowOff>68397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59524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73066</xdr:rowOff>
    </xdr:from>
    <xdr:to>
      <xdr:col>36</xdr:col>
      <xdr:colOff>165100</xdr:colOff>
      <xdr:row>33</xdr:row>
      <xdr:rowOff>3216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165793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5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163354</xdr:rowOff>
    </xdr:from>
    <xdr:to>
      <xdr:col>55</xdr:col>
      <xdr:colOff>0</xdr:colOff>
      <xdr:row>58</xdr:row>
      <xdr:rowOff>28644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36004"/>
          <a:ext cx="838200" cy="3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77184</xdr:rowOff>
    </xdr:from>
    <xdr:to>
      <xdr:col>50</xdr:col>
      <xdr:colOff>114300</xdr:colOff>
      <xdr:row>57</xdr:row>
      <xdr:rowOff>163354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49834"/>
          <a:ext cx="889000" cy="8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77184</xdr:rowOff>
    </xdr:from>
    <xdr:to>
      <xdr:col>45</xdr:col>
      <xdr:colOff>177800</xdr:colOff>
      <xdr:row>58</xdr:row>
      <xdr:rowOff>41577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49834"/>
          <a:ext cx="889000" cy="13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147930</xdr:rowOff>
    </xdr:from>
    <xdr:to>
      <xdr:col>41</xdr:col>
      <xdr:colOff>50800</xdr:colOff>
      <xdr:row>58</xdr:row>
      <xdr:rowOff>41577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577680"/>
          <a:ext cx="889000" cy="40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149294</xdr:rowOff>
    </xdr:from>
    <xdr:to>
      <xdr:col>55</xdr:col>
      <xdr:colOff>50800</xdr:colOff>
      <xdr:row>58</xdr:row>
      <xdr:rowOff>79444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127721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112554</xdr:rowOff>
    </xdr:from>
    <xdr:to>
      <xdr:col>50</xdr:col>
      <xdr:colOff>165100</xdr:colOff>
      <xdr:row>58</xdr:row>
      <xdr:rowOff>42704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33831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7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26384</xdr:rowOff>
    </xdr:from>
    <xdr:to>
      <xdr:col>46</xdr:col>
      <xdr:colOff>38100</xdr:colOff>
      <xdr:row>57</xdr:row>
      <xdr:rowOff>127984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119111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9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162227</xdr:rowOff>
    </xdr:from>
    <xdr:to>
      <xdr:col>41</xdr:col>
      <xdr:colOff>101600</xdr:colOff>
      <xdr:row>58</xdr:row>
      <xdr:rowOff>92377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83504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2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97130</xdr:rowOff>
    </xdr:from>
    <xdr:to>
      <xdr:col>36</xdr:col>
      <xdr:colOff>165100</xdr:colOff>
      <xdr:row>56</xdr:row>
      <xdr:rowOff>27280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43807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30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157074</xdr:rowOff>
    </xdr:from>
    <xdr:to>
      <xdr:col>55</xdr:col>
      <xdr:colOff>0</xdr:colOff>
      <xdr:row>78</xdr:row>
      <xdr:rowOff>162979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30174"/>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162979</xdr:rowOff>
    </xdr:from>
    <xdr:to>
      <xdr:col>50</xdr:col>
      <xdr:colOff>114300</xdr:colOff>
      <xdr:row>79</xdr:row>
      <xdr:rowOff>14770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36079"/>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14770</xdr:rowOff>
    </xdr:from>
    <xdr:to>
      <xdr:col>45</xdr:col>
      <xdr:colOff>177800</xdr:colOff>
      <xdr:row>79</xdr:row>
      <xdr:rowOff>23991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59320"/>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169647</xdr:rowOff>
    </xdr:from>
    <xdr:to>
      <xdr:col>41</xdr:col>
      <xdr:colOff>50800</xdr:colOff>
      <xdr:row>79</xdr:row>
      <xdr:rowOff>23991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371297"/>
          <a:ext cx="889000" cy="19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106274</xdr:rowOff>
    </xdr:from>
    <xdr:to>
      <xdr:col>55</xdr:col>
      <xdr:colOff>50800</xdr:colOff>
      <xdr:row>79</xdr:row>
      <xdr:rowOff>36424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21201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112179</xdr:rowOff>
    </xdr:from>
    <xdr:to>
      <xdr:col>50</xdr:col>
      <xdr:colOff>165100</xdr:colOff>
      <xdr:row>79</xdr:row>
      <xdr:rowOff>42329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33456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7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135420</xdr:rowOff>
    </xdr:from>
    <xdr:to>
      <xdr:col>46</xdr:col>
      <xdr:colOff>38100</xdr:colOff>
      <xdr:row>79</xdr:row>
      <xdr:rowOff>65570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56697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0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144641</xdr:rowOff>
    </xdr:from>
    <xdr:to>
      <xdr:col>41</xdr:col>
      <xdr:colOff>101600</xdr:colOff>
      <xdr:row>79</xdr:row>
      <xdr:rowOff>74791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65918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1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118847</xdr:rowOff>
    </xdr:from>
    <xdr:to>
      <xdr:col>36</xdr:col>
      <xdr:colOff>165100</xdr:colOff>
      <xdr:row>78</xdr:row>
      <xdr:rowOff>48997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65524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0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53581</xdr:rowOff>
    </xdr:from>
    <xdr:to>
      <xdr:col>55</xdr:col>
      <xdr:colOff>0</xdr:colOff>
      <xdr:row>98</xdr:row>
      <xdr:rowOff>137325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55681"/>
          <a:ext cx="838200" cy="8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2299</xdr:rowOff>
    </xdr:from>
    <xdr:to>
      <xdr:col>50</xdr:col>
      <xdr:colOff>114300</xdr:colOff>
      <xdr:row>98</xdr:row>
      <xdr:rowOff>53581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04399"/>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2299</xdr:rowOff>
    </xdr:from>
    <xdr:to>
      <xdr:col>45</xdr:col>
      <xdr:colOff>177800</xdr:colOff>
      <xdr:row>98</xdr:row>
      <xdr:rowOff>52578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04399"/>
          <a:ext cx="889000" cy="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24231</xdr:rowOff>
    </xdr:from>
    <xdr:to>
      <xdr:col>41</xdr:col>
      <xdr:colOff>50800</xdr:colOff>
      <xdr:row>98</xdr:row>
      <xdr:rowOff>52578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483431"/>
          <a:ext cx="889000" cy="3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86525</xdr:rowOff>
    </xdr:from>
    <xdr:to>
      <xdr:col>55</xdr:col>
      <xdr:colOff>50800</xdr:colOff>
      <xdr:row>99</xdr:row>
      <xdr:rowOff>16675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1452</xdr:rowOff>
    </xdr:from>
    <xdr:ext cx="469744"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80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2781</xdr:rowOff>
    </xdr:from>
    <xdr:to>
      <xdr:col>50</xdr:col>
      <xdr:colOff>165100</xdr:colOff>
      <xdr:row>98</xdr:row>
      <xdr:rowOff>104381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95508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9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122949</xdr:rowOff>
    </xdr:from>
    <xdr:to>
      <xdr:col>46</xdr:col>
      <xdr:colOff>38100</xdr:colOff>
      <xdr:row>98</xdr:row>
      <xdr:rowOff>53099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44226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1778</xdr:rowOff>
    </xdr:from>
    <xdr:to>
      <xdr:col>41</xdr:col>
      <xdr:colOff>101600</xdr:colOff>
      <xdr:row>98</xdr:row>
      <xdr:rowOff>103378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0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94505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144881</xdr:rowOff>
    </xdr:from>
    <xdr:to>
      <xdr:col>36</xdr:col>
      <xdr:colOff>165100</xdr:colOff>
      <xdr:row>96</xdr:row>
      <xdr:rowOff>75031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3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91558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32398</xdr:rowOff>
    </xdr:from>
    <xdr:to>
      <xdr:col>85</xdr:col>
      <xdr:colOff>127000</xdr:colOff>
      <xdr:row>77</xdr:row>
      <xdr:rowOff>42011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34048"/>
          <a:ext cx="838200" cy="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32398</xdr:rowOff>
    </xdr:from>
    <xdr:to>
      <xdr:col>81</xdr:col>
      <xdr:colOff>50800</xdr:colOff>
      <xdr:row>77</xdr:row>
      <xdr:rowOff>36931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34048"/>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36931</xdr:rowOff>
    </xdr:from>
    <xdr:to>
      <xdr:col>76</xdr:col>
      <xdr:colOff>114300</xdr:colOff>
      <xdr:row>77</xdr:row>
      <xdr:rowOff>59652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38581"/>
          <a:ext cx="889000" cy="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59652</xdr:rowOff>
    </xdr:from>
    <xdr:to>
      <xdr:col>71</xdr:col>
      <xdr:colOff>177800</xdr:colOff>
      <xdr:row>77</xdr:row>
      <xdr:rowOff>79578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61302"/>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162661</xdr:rowOff>
    </xdr:from>
    <xdr:to>
      <xdr:col>85</xdr:col>
      <xdr:colOff>177800</xdr:colOff>
      <xdr:row>77</xdr:row>
      <xdr:rowOff>92811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141088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153048</xdr:rowOff>
    </xdr:from>
    <xdr:to>
      <xdr:col>81</xdr:col>
      <xdr:colOff>101600</xdr:colOff>
      <xdr:row>77</xdr:row>
      <xdr:rowOff>83198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74325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7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157581</xdr:rowOff>
    </xdr:from>
    <xdr:to>
      <xdr:col>76</xdr:col>
      <xdr:colOff>165100</xdr:colOff>
      <xdr:row>77</xdr:row>
      <xdr:rowOff>87731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78858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8852</xdr:rowOff>
    </xdr:from>
    <xdr:to>
      <xdr:col>72</xdr:col>
      <xdr:colOff>38100</xdr:colOff>
      <xdr:row>77</xdr:row>
      <xdr:rowOff>110452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1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101579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28778</xdr:rowOff>
    </xdr:from>
    <xdr:to>
      <xdr:col>67</xdr:col>
      <xdr:colOff>101600</xdr:colOff>
      <xdr:row>77</xdr:row>
      <xdr:rowOff>130378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121505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78051</xdr:rowOff>
    </xdr:from>
    <xdr:to>
      <xdr:col>85</xdr:col>
      <xdr:colOff>127000</xdr:colOff>
      <xdr:row>97</xdr:row>
      <xdr:rowOff>96403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08701"/>
          <a:ext cx="8382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96403</xdr:rowOff>
    </xdr:from>
    <xdr:to>
      <xdr:col>81</xdr:col>
      <xdr:colOff>50800</xdr:colOff>
      <xdr:row>98</xdr:row>
      <xdr:rowOff>106708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27053"/>
          <a:ext cx="889000" cy="18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99164</xdr:rowOff>
    </xdr:from>
    <xdr:to>
      <xdr:col>76</xdr:col>
      <xdr:colOff>114300</xdr:colOff>
      <xdr:row>98</xdr:row>
      <xdr:rowOff>106708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29814"/>
          <a:ext cx="8890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99164</xdr:rowOff>
    </xdr:from>
    <xdr:to>
      <xdr:col>71</xdr:col>
      <xdr:colOff>177800</xdr:colOff>
      <xdr:row>98</xdr:row>
      <xdr:rowOff>69017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29814"/>
          <a:ext cx="889000" cy="14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27251</xdr:rowOff>
    </xdr:from>
    <xdr:to>
      <xdr:col>85</xdr:col>
      <xdr:colOff>177800</xdr:colOff>
      <xdr:row>97</xdr:row>
      <xdr:rowOff>128851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50128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0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45603</xdr:rowOff>
    </xdr:from>
    <xdr:to>
      <xdr:col>81</xdr:col>
      <xdr:colOff>101600</xdr:colOff>
      <xdr:row>97</xdr:row>
      <xdr:rowOff>147203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7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163730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5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55908</xdr:rowOff>
    </xdr:from>
    <xdr:to>
      <xdr:col>76</xdr:col>
      <xdr:colOff>165100</xdr:colOff>
      <xdr:row>98</xdr:row>
      <xdr:rowOff>157508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148635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5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48364</xdr:rowOff>
    </xdr:from>
    <xdr:to>
      <xdr:col>72</xdr:col>
      <xdr:colOff>38100</xdr:colOff>
      <xdr:row>97</xdr:row>
      <xdr:rowOff>149964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166491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5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18217</xdr:rowOff>
    </xdr:from>
    <xdr:to>
      <xdr:col>67</xdr:col>
      <xdr:colOff>101600</xdr:colOff>
      <xdr:row>98</xdr:row>
      <xdr:rowOff>119817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110944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100838</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15938"/>
          <a:ext cx="8382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168402</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169152"/>
          <a:ext cx="889000" cy="5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147447</xdr:rowOff>
    </xdr:from>
    <xdr:to>
      <xdr:col>107</xdr:col>
      <xdr:colOff>50800</xdr:colOff>
      <xdr:row>35</xdr:row>
      <xdr:rowOff>168402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5976747"/>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147447</xdr:rowOff>
    </xdr:from>
    <xdr:to>
      <xdr:col>102</xdr:col>
      <xdr:colOff>114300</xdr:colOff>
      <xdr:row>36</xdr:row>
      <xdr:rowOff>3556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976747"/>
          <a:ext cx="889000" cy="19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5478</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20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117602</xdr:rowOff>
    </xdr:from>
    <xdr:to>
      <xdr:col>107</xdr:col>
      <xdr:colOff>101600</xdr:colOff>
      <xdr:row>36</xdr:row>
      <xdr:rowOff>47752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11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64279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8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96647</xdr:rowOff>
    </xdr:from>
    <xdr:to>
      <xdr:col>102</xdr:col>
      <xdr:colOff>165100</xdr:colOff>
      <xdr:row>35</xdr:row>
      <xdr:rowOff>26797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9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43324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70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124206</xdr:rowOff>
    </xdr:from>
    <xdr:to>
      <xdr:col>98</xdr:col>
      <xdr:colOff>38100</xdr:colOff>
      <xdr:row>36</xdr:row>
      <xdr:rowOff>54356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70883</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590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103078</xdr:rowOff>
    </xdr:from>
    <xdr:to>
      <xdr:col>116</xdr:col>
      <xdr:colOff>63500</xdr:colOff>
      <xdr:row>58</xdr:row>
      <xdr:rowOff>103261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47178"/>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103239</xdr:rowOff>
    </xdr:from>
    <xdr:to>
      <xdr:col>111</xdr:col>
      <xdr:colOff>177800</xdr:colOff>
      <xdr:row>58</xdr:row>
      <xdr:rowOff>103261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47339"/>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103239</xdr:rowOff>
    </xdr:from>
    <xdr:to>
      <xdr:col>107</xdr:col>
      <xdr:colOff>50800</xdr:colOff>
      <xdr:row>58</xdr:row>
      <xdr:rowOff>103604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4733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103604</xdr:rowOff>
    </xdr:from>
    <xdr:to>
      <xdr:col>102</xdr:col>
      <xdr:colOff>114300</xdr:colOff>
      <xdr:row>58</xdr:row>
      <xdr:rowOff>103810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4770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52278</xdr:rowOff>
    </xdr:from>
    <xdr:to>
      <xdr:col>116</xdr:col>
      <xdr:colOff>114300</xdr:colOff>
      <xdr:row>58</xdr:row>
      <xdr:rowOff>153878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9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52461</xdr:rowOff>
    </xdr:from>
    <xdr:to>
      <xdr:col>112</xdr:col>
      <xdr:colOff>38100</xdr:colOff>
      <xdr:row>58</xdr:row>
      <xdr:rowOff>154061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145188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8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52439</xdr:rowOff>
    </xdr:from>
    <xdr:to>
      <xdr:col>107</xdr:col>
      <xdr:colOff>101600</xdr:colOff>
      <xdr:row>58</xdr:row>
      <xdr:rowOff>154039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9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145166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52804</xdr:rowOff>
    </xdr:from>
    <xdr:to>
      <xdr:col>102</xdr:col>
      <xdr:colOff>165100</xdr:colOff>
      <xdr:row>58</xdr:row>
      <xdr:rowOff>154404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145531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53010</xdr:rowOff>
    </xdr:from>
    <xdr:to>
      <xdr:col>98</xdr:col>
      <xdr:colOff>38100</xdr:colOff>
      <xdr:row>58</xdr:row>
      <xdr:rowOff>154610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145737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8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102857</xdr:rowOff>
    </xdr:from>
    <xdr:to>
      <xdr:col>116</xdr:col>
      <xdr:colOff>63500</xdr:colOff>
      <xdr:row>74</xdr:row>
      <xdr:rowOff>141567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90157"/>
          <a:ext cx="8382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102857</xdr:rowOff>
    </xdr:from>
    <xdr:to>
      <xdr:col>111</xdr:col>
      <xdr:colOff>177800</xdr:colOff>
      <xdr:row>74</xdr:row>
      <xdr:rowOff>145491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90157"/>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145491</xdr:rowOff>
    </xdr:from>
    <xdr:to>
      <xdr:col>107</xdr:col>
      <xdr:colOff>50800</xdr:colOff>
      <xdr:row>75</xdr:row>
      <xdr:rowOff>122555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32791"/>
          <a:ext cx="889000" cy="1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122555</xdr:rowOff>
    </xdr:from>
    <xdr:to>
      <xdr:col>102</xdr:col>
      <xdr:colOff>114300</xdr:colOff>
      <xdr:row>75</xdr:row>
      <xdr:rowOff>154369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81305"/>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90767</xdr:rowOff>
    </xdr:from>
    <xdr:to>
      <xdr:col>116</xdr:col>
      <xdr:colOff>114300</xdr:colOff>
      <xdr:row>75</xdr:row>
      <xdr:rowOff>20917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7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113644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52057</xdr:rowOff>
    </xdr:from>
    <xdr:to>
      <xdr:col>112</xdr:col>
      <xdr:colOff>38100</xdr:colOff>
      <xdr:row>74</xdr:row>
      <xdr:rowOff>153657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170184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1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94691</xdr:rowOff>
    </xdr:from>
    <xdr:to>
      <xdr:col>107</xdr:col>
      <xdr:colOff>101600</xdr:colOff>
      <xdr:row>75</xdr:row>
      <xdr:rowOff>24841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41368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71755</xdr:rowOff>
    </xdr:from>
    <xdr:to>
      <xdr:col>102</xdr:col>
      <xdr:colOff>165100</xdr:colOff>
      <xdr:row>76</xdr:row>
      <xdr:rowOff>1905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18432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103569</xdr:rowOff>
    </xdr:from>
    <xdr:to>
      <xdr:col>98</xdr:col>
      <xdr:colOff>38100</xdr:colOff>
      <xdr:row>76</xdr:row>
      <xdr:rowOff>33719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50246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3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歳出決算総額の住民一人当たりのコスト</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436456</a:t>
          </a:r>
          <a:r>
            <a:rPr kumimoji="1" lang="ja-JP" altLang="ja-JP" sz="1100">
              <a:solidFill>
                <a:schemeClr val="dk1"/>
              </a:solidFill>
              <a:effectLst/>
              <a:latin typeface="+mn-lt"/>
              <a:ea typeface="+mn-ea"/>
              <a:cs typeface="+mn-cs"/>
            </a:rPr>
            <a:t>円となっている。主な構成項目である扶助費は、住民一人当たり</a:t>
          </a:r>
          <a:r>
            <a:rPr kumimoji="1" lang="en-US" altLang="ja-JP" sz="1100">
              <a:solidFill>
                <a:schemeClr val="dk1"/>
              </a:solidFill>
              <a:effectLst/>
              <a:latin typeface="+mn-lt"/>
              <a:ea typeface="+mn-ea"/>
              <a:cs typeface="+mn-cs"/>
            </a:rPr>
            <a:t>137198</a:t>
          </a:r>
          <a:r>
            <a:rPr kumimoji="1" lang="ja-JP" altLang="ja-JP" sz="1100">
              <a:solidFill>
                <a:schemeClr val="dk1"/>
              </a:solidFill>
              <a:effectLst/>
              <a:latin typeface="+mn-lt"/>
              <a:ea typeface="+mn-ea"/>
              <a:cs typeface="+mn-cs"/>
            </a:rPr>
            <a:t>円となっており、前年度より増加している。</a:t>
          </a:r>
          <a:endParaRPr lang="ja-JP" altLang="ja-JP" sz="1400">
            <a:effectLst/>
          </a:endParaRPr>
        </a:p>
        <a:p>
          <a:r>
            <a:rPr lang="ja-JP" altLang="ja-JP" sz="1100">
              <a:solidFill>
                <a:schemeClr val="dk1"/>
              </a:solidFill>
              <a:effectLst/>
              <a:latin typeface="+mn-lt"/>
              <a:ea typeface="+mn-ea"/>
              <a:cs typeface="+mn-cs"/>
            </a:rPr>
            <a:t>　これは、障害福祉に係る</a:t>
          </a:r>
          <a:r>
            <a:rPr kumimoji="1" lang="ja-JP" altLang="ja-JP" sz="1100">
              <a:solidFill>
                <a:schemeClr val="dk1"/>
              </a:solidFill>
              <a:effectLst/>
              <a:latin typeface="+mn-lt"/>
              <a:ea typeface="+mn-ea"/>
              <a:cs typeface="+mn-cs"/>
            </a:rPr>
            <a:t>事業などにより増加したものである。</a:t>
          </a:r>
          <a:endParaRPr lang="ja-JP" altLang="ja-JP" sz="1400">
            <a:effectLst/>
          </a:endParaRPr>
        </a:p>
        <a:p>
          <a:r>
            <a:rPr kumimoji="1" lang="ja-JP" altLang="ja-JP" sz="1100">
              <a:solidFill>
                <a:schemeClr val="dk1"/>
              </a:solidFill>
              <a:effectLst/>
              <a:latin typeface="+mn-lt"/>
              <a:ea typeface="+mn-ea"/>
              <a:cs typeface="+mn-cs"/>
            </a:rPr>
            <a:t>　また、公債費について、住民一人当たりのコストは</a:t>
          </a:r>
          <a:r>
            <a:rPr kumimoji="1" lang="en-US" altLang="ja-JP" sz="1100">
              <a:solidFill>
                <a:schemeClr val="dk1"/>
              </a:solidFill>
              <a:effectLst/>
              <a:latin typeface="+mn-lt"/>
              <a:ea typeface="+mn-ea"/>
              <a:cs typeface="+mn-cs"/>
            </a:rPr>
            <a:t>27,192</a:t>
          </a:r>
          <a:r>
            <a:rPr kumimoji="1" lang="ja-JP" altLang="ja-JP" sz="1100">
              <a:solidFill>
                <a:schemeClr val="dk1"/>
              </a:solidFill>
              <a:effectLst/>
              <a:latin typeface="+mn-lt"/>
              <a:ea typeface="+mn-ea"/>
              <a:cs typeface="+mn-cs"/>
            </a:rPr>
            <a:t>円であり、類似団体平均と比べて低い水準で推移している。これは、市債発行を抑制していたことが主な要因である。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56,186
55,546
7.72
26,184,239
24,522,717
1,564,814
13,509,624
15,718,590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11227</xdr:rowOff>
    </xdr:from>
    <xdr:to>
      <xdr:col>24</xdr:col>
      <xdr:colOff>63500</xdr:colOff>
      <xdr:row>34</xdr:row>
      <xdr:rowOff>46431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40527"/>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111811</xdr:rowOff>
    </xdr:from>
    <xdr:to>
      <xdr:col>19</xdr:col>
      <xdr:colOff>177800</xdr:colOff>
      <xdr:row>34</xdr:row>
      <xdr:rowOff>11227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69661"/>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111811</xdr:rowOff>
    </xdr:from>
    <xdr:to>
      <xdr:col>15</xdr:col>
      <xdr:colOff>50800</xdr:colOff>
      <xdr:row>33</xdr:row>
      <xdr:rowOff>127356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6966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85293</xdr:rowOff>
    </xdr:from>
    <xdr:to>
      <xdr:col>10</xdr:col>
      <xdr:colOff>114300</xdr:colOff>
      <xdr:row>33</xdr:row>
      <xdr:rowOff>127356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43143"/>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167081</xdr:rowOff>
    </xdr:from>
    <xdr:to>
      <xdr:col>24</xdr:col>
      <xdr:colOff>114300</xdr:colOff>
      <xdr:row>34</xdr:row>
      <xdr:rowOff>97231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18508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7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131877</xdr:rowOff>
    </xdr:from>
    <xdr:to>
      <xdr:col>20</xdr:col>
      <xdr:colOff>38100</xdr:colOff>
      <xdr:row>34</xdr:row>
      <xdr:rowOff>62027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78554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6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61011</xdr:rowOff>
    </xdr:from>
    <xdr:to>
      <xdr:col>15</xdr:col>
      <xdr:colOff>101600</xdr:colOff>
      <xdr:row>33</xdr:row>
      <xdr:rowOff>162611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7688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76556</xdr:rowOff>
    </xdr:from>
    <xdr:to>
      <xdr:col>10</xdr:col>
      <xdr:colOff>165100</xdr:colOff>
      <xdr:row>34</xdr:row>
      <xdr:rowOff>6706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23233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0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34493</xdr:rowOff>
    </xdr:from>
    <xdr:to>
      <xdr:col>6</xdr:col>
      <xdr:colOff>38100</xdr:colOff>
      <xdr:row>33</xdr:row>
      <xdr:rowOff>136093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152620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36399</xdr:rowOff>
    </xdr:from>
    <xdr:to>
      <xdr:col>24</xdr:col>
      <xdr:colOff>63500</xdr:colOff>
      <xdr:row>57</xdr:row>
      <xdr:rowOff>48018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9049"/>
          <a:ext cx="8382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48018</xdr:rowOff>
    </xdr:from>
    <xdr:to>
      <xdr:col>19</xdr:col>
      <xdr:colOff>177800</xdr:colOff>
      <xdr:row>57</xdr:row>
      <xdr:rowOff>165970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0668"/>
          <a:ext cx="889000" cy="11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42918</xdr:rowOff>
    </xdr:from>
    <xdr:to>
      <xdr:col>15</xdr:col>
      <xdr:colOff>50800</xdr:colOff>
      <xdr:row>57</xdr:row>
      <xdr:rowOff>165970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5568"/>
          <a:ext cx="889000" cy="1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6145</xdr:rowOff>
    </xdr:from>
    <xdr:to>
      <xdr:col>10</xdr:col>
      <xdr:colOff>114300</xdr:colOff>
      <xdr:row>57</xdr:row>
      <xdr:rowOff>42918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92995"/>
          <a:ext cx="889000" cy="7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157049</xdr:rowOff>
    </xdr:from>
    <xdr:to>
      <xdr:col>24</xdr:col>
      <xdr:colOff>114300</xdr:colOff>
      <xdr:row>57</xdr:row>
      <xdr:rowOff>87199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135476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168668</xdr:rowOff>
    </xdr:from>
    <xdr:to>
      <xdr:col>20</xdr:col>
      <xdr:colOff>38100</xdr:colOff>
      <xdr:row>57</xdr:row>
      <xdr:rowOff>98818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89945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115170</xdr:rowOff>
    </xdr:from>
    <xdr:to>
      <xdr:col>15</xdr:col>
      <xdr:colOff>101600</xdr:colOff>
      <xdr:row>58</xdr:row>
      <xdr:rowOff>45320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36447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163568</xdr:rowOff>
    </xdr:from>
    <xdr:to>
      <xdr:col>10</xdr:col>
      <xdr:colOff>165100</xdr:colOff>
      <xdr:row>57</xdr:row>
      <xdr:rowOff>93718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84845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5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126795</xdr:rowOff>
    </xdr:from>
    <xdr:to>
      <xdr:col>6</xdr:col>
      <xdr:colOff>38100</xdr:colOff>
      <xdr:row>53</xdr:row>
      <xdr:rowOff>56945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73472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1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67417</xdr:rowOff>
    </xdr:from>
    <xdr:to>
      <xdr:col>24</xdr:col>
      <xdr:colOff>63500</xdr:colOff>
      <xdr:row>76</xdr:row>
      <xdr:rowOff>68204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6167"/>
          <a:ext cx="838200" cy="1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68204</xdr:rowOff>
    </xdr:from>
    <xdr:to>
      <xdr:col>19</xdr:col>
      <xdr:colOff>177800</xdr:colOff>
      <xdr:row>76</xdr:row>
      <xdr:rowOff>97372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98404"/>
          <a:ext cx="8890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72785</xdr:rowOff>
    </xdr:from>
    <xdr:to>
      <xdr:col>15</xdr:col>
      <xdr:colOff>50800</xdr:colOff>
      <xdr:row>76</xdr:row>
      <xdr:rowOff>97372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02985"/>
          <a:ext cx="8890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72785</xdr:rowOff>
    </xdr:from>
    <xdr:to>
      <xdr:col>10</xdr:col>
      <xdr:colOff>114300</xdr:colOff>
      <xdr:row>77</xdr:row>
      <xdr:rowOff>151614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02985"/>
          <a:ext cx="889000" cy="2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16617</xdr:rowOff>
    </xdr:from>
    <xdr:to>
      <xdr:col>24</xdr:col>
      <xdr:colOff>114300</xdr:colOff>
      <xdr:row>75</xdr:row>
      <xdr:rowOff>118217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39494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2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17404</xdr:rowOff>
    </xdr:from>
    <xdr:to>
      <xdr:col>20</xdr:col>
      <xdr:colOff>38100</xdr:colOff>
      <xdr:row>76</xdr:row>
      <xdr:rowOff>119004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135530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46572</xdr:rowOff>
    </xdr:from>
    <xdr:to>
      <xdr:col>15</xdr:col>
      <xdr:colOff>101600</xdr:colOff>
      <xdr:row>76</xdr:row>
      <xdr:rowOff>148172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164699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5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21985</xdr:rowOff>
    </xdr:from>
    <xdr:to>
      <xdr:col>10</xdr:col>
      <xdr:colOff>165100</xdr:colOff>
      <xdr:row>76</xdr:row>
      <xdr:rowOff>123585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140111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2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100814</xdr:rowOff>
    </xdr:from>
    <xdr:to>
      <xdr:col>6</xdr:col>
      <xdr:colOff>38100</xdr:colOff>
      <xdr:row>78</xdr:row>
      <xdr:rowOff>30964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47491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7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88360</xdr:rowOff>
    </xdr:from>
    <xdr:to>
      <xdr:col>24</xdr:col>
      <xdr:colOff>63500</xdr:colOff>
      <xdr:row>98</xdr:row>
      <xdr:rowOff>91762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90460"/>
          <a:ext cx="83820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81353</xdr:rowOff>
    </xdr:from>
    <xdr:to>
      <xdr:col>19</xdr:col>
      <xdr:colOff>177800</xdr:colOff>
      <xdr:row>98</xdr:row>
      <xdr:rowOff>88360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83453"/>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74706</xdr:rowOff>
    </xdr:from>
    <xdr:to>
      <xdr:col>15</xdr:col>
      <xdr:colOff>50800</xdr:colOff>
      <xdr:row>98</xdr:row>
      <xdr:rowOff>81353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76806"/>
          <a:ext cx="889000" cy="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74706</xdr:rowOff>
    </xdr:from>
    <xdr:to>
      <xdr:col>10</xdr:col>
      <xdr:colOff>114300</xdr:colOff>
      <xdr:row>98</xdr:row>
      <xdr:rowOff>114246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6806"/>
          <a:ext cx="889000" cy="3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40962</xdr:rowOff>
    </xdr:from>
    <xdr:to>
      <xdr:col>24</xdr:col>
      <xdr:colOff>114300</xdr:colOff>
      <xdr:row>98</xdr:row>
      <xdr:rowOff>142562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37560</xdr:rowOff>
    </xdr:from>
    <xdr:to>
      <xdr:col>20</xdr:col>
      <xdr:colOff>38100</xdr:colOff>
      <xdr:row>98</xdr:row>
      <xdr:rowOff>139160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130287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30553</xdr:rowOff>
    </xdr:from>
    <xdr:to>
      <xdr:col>15</xdr:col>
      <xdr:colOff>101600</xdr:colOff>
      <xdr:row>98</xdr:row>
      <xdr:rowOff>132153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123280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2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23906</xdr:rowOff>
    </xdr:from>
    <xdr:to>
      <xdr:col>10</xdr:col>
      <xdr:colOff>165100</xdr:colOff>
      <xdr:row>98</xdr:row>
      <xdr:rowOff>125506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116633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63446</xdr:rowOff>
    </xdr:from>
    <xdr:to>
      <xdr:col>6</xdr:col>
      <xdr:colOff>38100</xdr:colOff>
      <xdr:row>98</xdr:row>
      <xdr:rowOff>165046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156173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157988</xdr:rowOff>
    </xdr:from>
    <xdr:to>
      <xdr:col>55</xdr:col>
      <xdr:colOff>0</xdr:colOff>
      <xdr:row>38</xdr:row>
      <xdr:rowOff>158242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3088"/>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157607</xdr:rowOff>
    </xdr:from>
    <xdr:to>
      <xdr:col>50</xdr:col>
      <xdr:colOff>114300</xdr:colOff>
      <xdr:row>38</xdr:row>
      <xdr:rowOff>158242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72707"/>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157607</xdr:rowOff>
    </xdr:from>
    <xdr:to>
      <xdr:col>45</xdr:col>
      <xdr:colOff>177800</xdr:colOff>
      <xdr:row>38</xdr:row>
      <xdr:rowOff>158496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72707"/>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158496</xdr:rowOff>
    </xdr:from>
    <xdr:to>
      <xdr:col>41</xdr:col>
      <xdr:colOff>50800</xdr:colOff>
      <xdr:row>38</xdr:row>
      <xdr:rowOff>159004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73596"/>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107188</xdr:rowOff>
    </xdr:from>
    <xdr:to>
      <xdr:col>55</xdr:col>
      <xdr:colOff>50800</xdr:colOff>
      <xdr:row>39</xdr:row>
      <xdr:rowOff>37338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107442</xdr:rowOff>
    </xdr:from>
    <xdr:to>
      <xdr:col>50</xdr:col>
      <xdr:colOff>165100</xdr:colOff>
      <xdr:row>39</xdr:row>
      <xdr:rowOff>37592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28719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5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106807</xdr:rowOff>
    </xdr:from>
    <xdr:to>
      <xdr:col>46</xdr:col>
      <xdr:colOff>38100</xdr:colOff>
      <xdr:row>39</xdr:row>
      <xdr:rowOff>36957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28084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107696</xdr:rowOff>
    </xdr:from>
    <xdr:to>
      <xdr:col>41</xdr:col>
      <xdr:colOff>101600</xdr:colOff>
      <xdr:row>39</xdr:row>
      <xdr:rowOff>37846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28973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15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108204</xdr:rowOff>
    </xdr:from>
    <xdr:to>
      <xdr:col>36</xdr:col>
      <xdr:colOff>165100</xdr:colOff>
      <xdr:row>39</xdr:row>
      <xdr:rowOff>38354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29481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167475</xdr:rowOff>
    </xdr:from>
    <xdr:to>
      <xdr:col>55</xdr:col>
      <xdr:colOff>0</xdr:colOff>
      <xdr:row>59</xdr:row>
      <xdr:rowOff>4979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11575"/>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4979</xdr:rowOff>
    </xdr:from>
    <xdr:to>
      <xdr:col>50</xdr:col>
      <xdr:colOff>114300</xdr:colOff>
      <xdr:row>59</xdr:row>
      <xdr:rowOff>7531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20529"/>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7531</xdr:rowOff>
    </xdr:from>
    <xdr:to>
      <xdr:col>45</xdr:col>
      <xdr:colOff>177800</xdr:colOff>
      <xdr:row>59</xdr:row>
      <xdr:rowOff>9474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3081"/>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4559</xdr:rowOff>
    </xdr:from>
    <xdr:to>
      <xdr:col>41</xdr:col>
      <xdr:colOff>50800</xdr:colOff>
      <xdr:row>59</xdr:row>
      <xdr:rowOff>9474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20109"/>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116675</xdr:rowOff>
    </xdr:from>
    <xdr:to>
      <xdr:col>55</xdr:col>
      <xdr:colOff>50800</xdr:colOff>
      <xdr:row>59</xdr:row>
      <xdr:rowOff>46825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31602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7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125629</xdr:rowOff>
    </xdr:from>
    <xdr:to>
      <xdr:col>50</xdr:col>
      <xdr:colOff>165100</xdr:colOff>
      <xdr:row>59</xdr:row>
      <xdr:rowOff>55779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46906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128181</xdr:rowOff>
    </xdr:from>
    <xdr:to>
      <xdr:col>46</xdr:col>
      <xdr:colOff>38100</xdr:colOff>
      <xdr:row>59</xdr:row>
      <xdr:rowOff>58331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49458</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5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130124</xdr:rowOff>
    </xdr:from>
    <xdr:to>
      <xdr:col>41</xdr:col>
      <xdr:colOff>101600</xdr:colOff>
      <xdr:row>59</xdr:row>
      <xdr:rowOff>60274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51401</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66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125209</xdr:rowOff>
    </xdr:from>
    <xdr:to>
      <xdr:col>36</xdr:col>
      <xdr:colOff>165100</xdr:colOff>
      <xdr:row>59</xdr:row>
      <xdr:rowOff>55359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46486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6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118554</xdr:rowOff>
    </xdr:from>
    <xdr:to>
      <xdr:col>55</xdr:col>
      <xdr:colOff>0</xdr:colOff>
      <xdr:row>78</xdr:row>
      <xdr:rowOff>125298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91654"/>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156121</xdr:rowOff>
    </xdr:from>
    <xdr:to>
      <xdr:col>50</xdr:col>
      <xdr:colOff>114300</xdr:colOff>
      <xdr:row>78</xdr:row>
      <xdr:rowOff>118554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86321"/>
          <a:ext cx="889000" cy="30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156121</xdr:rowOff>
    </xdr:from>
    <xdr:to>
      <xdr:col>45</xdr:col>
      <xdr:colOff>177800</xdr:colOff>
      <xdr:row>78</xdr:row>
      <xdr:rowOff>74244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86321"/>
          <a:ext cx="889000" cy="26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65176</xdr:rowOff>
    </xdr:from>
    <xdr:to>
      <xdr:col>41</xdr:col>
      <xdr:colOff>50800</xdr:colOff>
      <xdr:row>78</xdr:row>
      <xdr:rowOff>74244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66826"/>
          <a:ext cx="889000" cy="1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74498</xdr:rowOff>
    </xdr:from>
    <xdr:to>
      <xdr:col>55</xdr:col>
      <xdr:colOff>50800</xdr:colOff>
      <xdr:row>79</xdr:row>
      <xdr:rowOff>4648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160875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6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67754</xdr:rowOff>
    </xdr:from>
    <xdr:to>
      <xdr:col>50</xdr:col>
      <xdr:colOff>165100</xdr:colOff>
      <xdr:row>78</xdr:row>
      <xdr:rowOff>169354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160481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3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105321</xdr:rowOff>
    </xdr:from>
    <xdr:to>
      <xdr:col>46</xdr:col>
      <xdr:colOff>38100</xdr:colOff>
      <xdr:row>77</xdr:row>
      <xdr:rowOff>35471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51998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23444</xdr:rowOff>
    </xdr:from>
    <xdr:to>
      <xdr:col>41</xdr:col>
      <xdr:colOff>101600</xdr:colOff>
      <xdr:row>78</xdr:row>
      <xdr:rowOff>125044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116171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8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14376</xdr:rowOff>
    </xdr:from>
    <xdr:to>
      <xdr:col>36</xdr:col>
      <xdr:colOff>165100</xdr:colOff>
      <xdr:row>77</xdr:row>
      <xdr:rowOff>115976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107103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0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92114</xdr:rowOff>
    </xdr:from>
    <xdr:to>
      <xdr:col>55</xdr:col>
      <xdr:colOff>0</xdr:colOff>
      <xdr:row>97</xdr:row>
      <xdr:rowOff>154349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22764"/>
          <a:ext cx="838200" cy="6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56623</xdr:rowOff>
    </xdr:from>
    <xdr:to>
      <xdr:col>50</xdr:col>
      <xdr:colOff>114300</xdr:colOff>
      <xdr:row>97</xdr:row>
      <xdr:rowOff>154349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87273"/>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45174</xdr:rowOff>
    </xdr:from>
    <xdr:to>
      <xdr:col>45</xdr:col>
      <xdr:colOff>177800</xdr:colOff>
      <xdr:row>97</xdr:row>
      <xdr:rowOff>56623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75824"/>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45174</xdr:rowOff>
    </xdr:from>
    <xdr:to>
      <xdr:col>41</xdr:col>
      <xdr:colOff>50800</xdr:colOff>
      <xdr:row>97</xdr:row>
      <xdr:rowOff>147625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75824"/>
          <a:ext cx="8890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41314</xdr:rowOff>
    </xdr:from>
    <xdr:to>
      <xdr:col>55</xdr:col>
      <xdr:colOff>50800</xdr:colOff>
      <xdr:row>97</xdr:row>
      <xdr:rowOff>142914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7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19741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103549</xdr:rowOff>
    </xdr:from>
    <xdr:to>
      <xdr:col>50</xdr:col>
      <xdr:colOff>165100</xdr:colOff>
      <xdr:row>98</xdr:row>
      <xdr:rowOff>33699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24826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2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5823</xdr:rowOff>
    </xdr:from>
    <xdr:to>
      <xdr:col>46</xdr:col>
      <xdr:colOff>38100</xdr:colOff>
      <xdr:row>97</xdr:row>
      <xdr:rowOff>107423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98550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2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165824</xdr:rowOff>
    </xdr:from>
    <xdr:to>
      <xdr:col>41</xdr:col>
      <xdr:colOff>101600</xdr:colOff>
      <xdr:row>97</xdr:row>
      <xdr:rowOff>95974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87101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96825</xdr:rowOff>
    </xdr:from>
    <xdr:to>
      <xdr:col>36</xdr:col>
      <xdr:colOff>165100</xdr:colOff>
      <xdr:row>98</xdr:row>
      <xdr:rowOff>26975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18102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101238</xdr:rowOff>
    </xdr:from>
    <xdr:to>
      <xdr:col>85</xdr:col>
      <xdr:colOff>127000</xdr:colOff>
      <xdr:row>37</xdr:row>
      <xdr:rowOff>128975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4888"/>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128975</xdr:rowOff>
    </xdr:from>
    <xdr:to>
      <xdr:col>81</xdr:col>
      <xdr:colOff>50800</xdr:colOff>
      <xdr:row>37</xdr:row>
      <xdr:rowOff>137223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2625"/>
          <a:ext cx="8890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137223</xdr:rowOff>
    </xdr:from>
    <xdr:to>
      <xdr:col>76</xdr:col>
      <xdr:colOff>114300</xdr:colOff>
      <xdr:row>37</xdr:row>
      <xdr:rowOff>137928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0873"/>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134099</xdr:rowOff>
    </xdr:from>
    <xdr:to>
      <xdr:col>71</xdr:col>
      <xdr:colOff>177800</xdr:colOff>
      <xdr:row>37</xdr:row>
      <xdr:rowOff>137928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77749"/>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50438</xdr:rowOff>
    </xdr:from>
    <xdr:to>
      <xdr:col>85</xdr:col>
      <xdr:colOff>177800</xdr:colOff>
      <xdr:row>37</xdr:row>
      <xdr:rowOff>152038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78175</xdr:rowOff>
    </xdr:from>
    <xdr:to>
      <xdr:col>81</xdr:col>
      <xdr:colOff>101600</xdr:colOff>
      <xdr:row>38</xdr:row>
      <xdr:rowOff>8325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170902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86423</xdr:rowOff>
    </xdr:from>
    <xdr:to>
      <xdr:col>76</xdr:col>
      <xdr:colOff>165100</xdr:colOff>
      <xdr:row>38</xdr:row>
      <xdr:rowOff>16573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87128</xdr:rowOff>
    </xdr:from>
    <xdr:to>
      <xdr:col>72</xdr:col>
      <xdr:colOff>38100</xdr:colOff>
      <xdr:row>38</xdr:row>
      <xdr:rowOff>17278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8405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83299</xdr:rowOff>
    </xdr:from>
    <xdr:to>
      <xdr:col>67</xdr:col>
      <xdr:colOff>101600</xdr:colOff>
      <xdr:row>38</xdr:row>
      <xdr:rowOff>13449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4577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55652</xdr:rowOff>
    </xdr:from>
    <xdr:to>
      <xdr:col>85</xdr:col>
      <xdr:colOff>127000</xdr:colOff>
      <xdr:row>58</xdr:row>
      <xdr:rowOff>61799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99752"/>
          <a:ext cx="838200" cy="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39929</xdr:rowOff>
    </xdr:from>
    <xdr:to>
      <xdr:col>81</xdr:col>
      <xdr:colOff>50800</xdr:colOff>
      <xdr:row>58</xdr:row>
      <xdr:rowOff>55652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84029"/>
          <a:ext cx="889000" cy="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39929</xdr:rowOff>
    </xdr:from>
    <xdr:to>
      <xdr:col>76</xdr:col>
      <xdr:colOff>114300</xdr:colOff>
      <xdr:row>58</xdr:row>
      <xdr:rowOff>164236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84029"/>
          <a:ext cx="889000" cy="1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29083</xdr:rowOff>
    </xdr:from>
    <xdr:to>
      <xdr:col>71</xdr:col>
      <xdr:colOff>177800</xdr:colOff>
      <xdr:row>58</xdr:row>
      <xdr:rowOff>164236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73183"/>
          <a:ext cx="889000" cy="13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10999</xdr:rowOff>
    </xdr:from>
    <xdr:to>
      <xdr:col>85</xdr:col>
      <xdr:colOff>177800</xdr:colOff>
      <xdr:row>58</xdr:row>
      <xdr:rowOff>112599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5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160876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3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4852</xdr:rowOff>
    </xdr:from>
    <xdr:to>
      <xdr:col>81</xdr:col>
      <xdr:colOff>101600</xdr:colOff>
      <xdr:row>58</xdr:row>
      <xdr:rowOff>106452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4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97579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160579</xdr:rowOff>
    </xdr:from>
    <xdr:to>
      <xdr:col>76</xdr:col>
      <xdr:colOff>165100</xdr:colOff>
      <xdr:row>58</xdr:row>
      <xdr:rowOff>90729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81856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2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113436</xdr:rowOff>
    </xdr:from>
    <xdr:to>
      <xdr:col>72</xdr:col>
      <xdr:colOff>38100</xdr:colOff>
      <xdr:row>59</xdr:row>
      <xdr:rowOff>43586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34713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149733</xdr:rowOff>
    </xdr:from>
    <xdr:to>
      <xdr:col>67</xdr:col>
      <xdr:colOff>101600</xdr:colOff>
      <xdr:row>58</xdr:row>
      <xdr:rowOff>79883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2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71010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1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32398</xdr:rowOff>
    </xdr:from>
    <xdr:to>
      <xdr:col>85</xdr:col>
      <xdr:colOff>127000</xdr:colOff>
      <xdr:row>97</xdr:row>
      <xdr:rowOff>42011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63048"/>
          <a:ext cx="838200" cy="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32398</xdr:rowOff>
    </xdr:from>
    <xdr:to>
      <xdr:col>81</xdr:col>
      <xdr:colOff>50800</xdr:colOff>
      <xdr:row>97</xdr:row>
      <xdr:rowOff>36931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63048"/>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36931</xdr:rowOff>
    </xdr:from>
    <xdr:to>
      <xdr:col>76</xdr:col>
      <xdr:colOff>114300</xdr:colOff>
      <xdr:row>97</xdr:row>
      <xdr:rowOff>59652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67581"/>
          <a:ext cx="889000" cy="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59652</xdr:rowOff>
    </xdr:from>
    <xdr:to>
      <xdr:col>71</xdr:col>
      <xdr:colOff>177800</xdr:colOff>
      <xdr:row>97</xdr:row>
      <xdr:rowOff>79578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90302"/>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162661</xdr:rowOff>
    </xdr:from>
    <xdr:to>
      <xdr:col>85</xdr:col>
      <xdr:colOff>177800</xdr:colOff>
      <xdr:row>97</xdr:row>
      <xdr:rowOff>92811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141088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153048</xdr:rowOff>
    </xdr:from>
    <xdr:to>
      <xdr:col>81</xdr:col>
      <xdr:colOff>101600</xdr:colOff>
      <xdr:row>97</xdr:row>
      <xdr:rowOff>83198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74325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157581</xdr:rowOff>
    </xdr:from>
    <xdr:to>
      <xdr:col>76</xdr:col>
      <xdr:colOff>165100</xdr:colOff>
      <xdr:row>97</xdr:row>
      <xdr:rowOff>87731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78858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8852</xdr:rowOff>
    </xdr:from>
    <xdr:to>
      <xdr:col>72</xdr:col>
      <xdr:colOff>38100</xdr:colOff>
      <xdr:row>97</xdr:row>
      <xdr:rowOff>110452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101579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3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28778</xdr:rowOff>
    </xdr:from>
    <xdr:to>
      <xdr:col>67</xdr:col>
      <xdr:colOff>101600</xdr:colOff>
      <xdr:row>97</xdr:row>
      <xdr:rowOff>130378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121505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62,066</a:t>
          </a:r>
          <a:r>
            <a:rPr kumimoji="1" lang="ja-JP" altLang="ja-JP" sz="1100">
              <a:solidFill>
                <a:schemeClr val="dk1"/>
              </a:solidFill>
              <a:effectLst/>
              <a:latin typeface="+mn-lt"/>
              <a:ea typeface="+mn-ea"/>
              <a:cs typeface="+mn-cs"/>
            </a:rPr>
            <a:t>円となり、前年度と比較すると増加したものの、依然類似団体平均を下回ることとなった。</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214,155</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主な費用は、障がい者自立支援給付費や民間保育所運営補助、</a:t>
          </a:r>
          <a:r>
            <a:rPr kumimoji="1" lang="ja-JP" altLang="en-US" sz="1100">
              <a:solidFill>
                <a:schemeClr val="dk1"/>
              </a:solidFill>
              <a:effectLst/>
              <a:latin typeface="+mn-lt"/>
              <a:ea typeface="+mn-ea"/>
              <a:cs typeface="+mn-cs"/>
            </a:rPr>
            <a:t>児童手当</a:t>
          </a:r>
          <a:r>
            <a:rPr kumimoji="1" lang="ja-JP" altLang="ja-JP" sz="1100">
              <a:solidFill>
                <a:schemeClr val="dk1"/>
              </a:solidFill>
              <a:effectLst/>
              <a:latin typeface="+mn-lt"/>
              <a:ea typeface="+mn-ea"/>
              <a:cs typeface="+mn-cs"/>
            </a:rPr>
            <a:t>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年度においては、堅調な税収となったことから、実質収支は黒字になっている。</a:t>
          </a:r>
          <a:endParaRPr lang="ja-JP" altLang="ja-JP" sz="1400">
            <a:effectLst/>
          </a:endParaRPr>
        </a:p>
        <a:p>
          <a:r>
            <a:rPr kumimoji="1" lang="ja-JP" altLang="ja-JP" sz="1100">
              <a:solidFill>
                <a:schemeClr val="dk1"/>
              </a:solidFill>
              <a:effectLst/>
              <a:latin typeface="+mn-lt"/>
              <a:ea typeface="+mn-ea"/>
              <a:cs typeface="+mn-cs"/>
            </a:rPr>
            <a:t>　今後の見通しとしては、短期的には、開発に伴う市税収入の増加が見込まれるものの、一般財源の確保について、不安定な状況が懸念され、また社会保障関連経費や普通建設事業費等の増加により、歳出増が見込まれることから、行政運営に支障を来すことのないよう、引き続き、一定額以上の基金残高の確保を図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今年度については、全ての会計において実質黒字となり、連結実質赤字は発生しなかった。</a:t>
          </a:r>
          <a:endParaRPr lang="ja-JP" altLang="ja-JP" sz="1400">
            <a:effectLst/>
          </a:endParaRPr>
        </a:p>
        <a:p>
          <a:r>
            <a:rPr kumimoji="1" lang="ja-JP" altLang="ja-JP" sz="1100">
              <a:solidFill>
                <a:schemeClr val="dk1"/>
              </a:solidFill>
              <a:effectLst/>
              <a:latin typeface="+mn-lt"/>
              <a:ea typeface="+mn-ea"/>
              <a:cs typeface="+mn-cs"/>
            </a:rPr>
            <a:t>　ただし、各会計には一般会計からの繰出金による歳入があり、財源不足額が補てんされているため、一般会計の繰出金の歳出負担は年々大きなものとなっている。</a:t>
          </a:r>
          <a:endParaRPr lang="ja-JP" altLang="ja-JP" sz="1400">
            <a:effectLst/>
          </a:endParaRPr>
        </a:p>
        <a:p>
          <a:r>
            <a:rPr kumimoji="1" lang="ja-JP" altLang="ja-JP" sz="1100">
              <a:solidFill>
                <a:schemeClr val="dk1"/>
              </a:solidFill>
              <a:effectLst/>
              <a:latin typeface="+mn-lt"/>
              <a:ea typeface="+mn-ea"/>
              <a:cs typeface="+mn-cs"/>
            </a:rPr>
            <a:t>　このため、繰出対象会計の収入確保を念頭に、歳出の抑制、適切な市債管理等を実施し、全ての特別会計において限りある予算の効率性を高めるとともに、健全な財政運営に努める。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13" sqref="W13:AB14"/>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26184239</v>
      </c>
      <c r="BO4" s="358"/>
      <c r="BP4" s="358"/>
      <c r="BQ4" s="358"/>
      <c r="BR4" s="358"/>
      <c r="BS4" s="358"/>
      <c r="BT4" s="358"/>
      <c r="BU4" s="359"/>
      <c r="BV4" s="357">
        <v>25164113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11.6</v>
      </c>
      <c r="CU4" s="364"/>
      <c r="CV4" s="364"/>
      <c r="CW4" s="364"/>
      <c r="CX4" s="364"/>
      <c r="CY4" s="364"/>
      <c r="CZ4" s="364"/>
      <c r="DA4" s="365"/>
      <c r="DB4" s="363">
        <v>13.1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24522717</v>
      </c>
      <c r="BO5" s="395"/>
      <c r="BP5" s="395"/>
      <c r="BQ5" s="395"/>
      <c r="BR5" s="395"/>
      <c r="BS5" s="395"/>
      <c r="BT5" s="395"/>
      <c r="BU5" s="396"/>
      <c r="BV5" s="394">
        <v>23379001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92.3</v>
      </c>
      <c r="CU5" s="392"/>
      <c r="CV5" s="392"/>
      <c r="CW5" s="392"/>
      <c r="CX5" s="392"/>
      <c r="CY5" s="392"/>
      <c r="CZ5" s="392"/>
      <c r="DA5" s="393"/>
      <c r="DB5" s="391">
        <v>93.4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1661522</v>
      </c>
      <c r="BO6" s="395"/>
      <c r="BP6" s="395"/>
      <c r="BQ6" s="395"/>
      <c r="BR6" s="395"/>
      <c r="BS6" s="395"/>
      <c r="BT6" s="395"/>
      <c r="BU6" s="396"/>
      <c r="BV6" s="394">
        <v>1785112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92.5</v>
      </c>
      <c r="CU6" s="432"/>
      <c r="CV6" s="432"/>
      <c r="CW6" s="432"/>
      <c r="CX6" s="432"/>
      <c r="CY6" s="432"/>
      <c r="CZ6" s="432"/>
      <c r="DA6" s="433"/>
      <c r="DB6" s="431">
        <v>94.3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96708</v>
      </c>
      <c r="BO7" s="395"/>
      <c r="BP7" s="395"/>
      <c r="BQ7" s="395"/>
      <c r="BR7" s="395"/>
      <c r="BS7" s="395"/>
      <c r="BT7" s="395"/>
      <c r="BU7" s="396"/>
      <c r="BV7" s="394">
        <v>83001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13509624</v>
      </c>
      <c r="CU7" s="395"/>
      <c r="CV7" s="395"/>
      <c r="CW7" s="395"/>
      <c r="CX7" s="395"/>
      <c r="CY7" s="395"/>
      <c r="CZ7" s="395"/>
      <c r="DA7" s="396"/>
      <c r="DB7" s="394">
        <v>13019021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1564814</v>
      </c>
      <c r="BO8" s="395"/>
      <c r="BP8" s="395"/>
      <c r="BQ8" s="395"/>
      <c r="BR8" s="395"/>
      <c r="BS8" s="395"/>
      <c r="BT8" s="395"/>
      <c r="BU8" s="396"/>
      <c r="BV8" s="394">
        <v>1702111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0.69</v>
      </c>
      <c r="CU8" s="435"/>
      <c r="CV8" s="435"/>
      <c r="CW8" s="435"/>
      <c r="CX8" s="435"/>
      <c r="CY8" s="435"/>
      <c r="CZ8" s="435"/>
      <c r="DA8" s="436"/>
      <c r="DB8" s="434">
        <v>0.68</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56859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-137297</v>
      </c>
      <c r="BO9" s="395"/>
      <c r="BP9" s="395"/>
      <c r="BQ9" s="395"/>
      <c r="BR9" s="395"/>
      <c r="BS9" s="395"/>
      <c r="BT9" s="395"/>
      <c r="BU9" s="396"/>
      <c r="BV9" s="394">
        <v>-56499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v>
      </c>
      <c r="CU9" s="392"/>
      <c r="CV9" s="392"/>
      <c r="CW9" s="392"/>
      <c r="CX9" s="392"/>
      <c r="CY9" s="392"/>
      <c r="CZ9" s="392"/>
      <c r="DA9" s="393"/>
      <c r="DB9" s="391">
        <v>8.6999999999999993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53380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341494</v>
      </c>
      <c r="BO10" s="395"/>
      <c r="BP10" s="395"/>
      <c r="BQ10" s="395"/>
      <c r="BR10" s="395"/>
      <c r="BS10" s="395"/>
      <c r="BT10" s="395"/>
      <c r="BU10" s="396"/>
      <c r="BV10" s="394">
        <v>626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56186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55546</v>
      </c>
      <c r="S13" s="479"/>
      <c r="T13" s="479"/>
      <c r="U13" s="479"/>
      <c r="V13" s="480"/>
      <c r="W13" s="410" t="s">
        <v>131</v>
      </c>
      <c r="X13" s="411"/>
      <c r="Y13" s="411"/>
      <c r="Z13" s="411"/>
      <c r="AA13" s="411"/>
      <c r="AB13" s="401"/>
      <c r="AC13" s="445">
        <v>248</v>
      </c>
      <c r="AD13" s="446"/>
      <c r="AE13" s="446"/>
      <c r="AF13" s="446"/>
      <c r="AG13" s="488"/>
      <c r="AH13" s="445">
        <v>251</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204197</v>
      </c>
      <c r="BO13" s="395"/>
      <c r="BP13" s="395"/>
      <c r="BQ13" s="395"/>
      <c r="BR13" s="395"/>
      <c r="BS13" s="395"/>
      <c r="BT13" s="395"/>
      <c r="BU13" s="396"/>
      <c r="BV13" s="394">
        <v>-55873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1.9</v>
      </c>
      <c r="CU13" s="392"/>
      <c r="CV13" s="392"/>
      <c r="CW13" s="392"/>
      <c r="CX13" s="392"/>
      <c r="CY13" s="392"/>
      <c r="CZ13" s="392"/>
      <c r="DA13" s="393"/>
      <c r="DB13" s="391">
        <v>2.1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56571</v>
      </c>
      <c r="S14" s="479"/>
      <c r="T14" s="479"/>
      <c r="U14" s="479"/>
      <c r="V14" s="480"/>
      <c r="W14" s="384"/>
      <c r="X14" s="385"/>
      <c r="Y14" s="385"/>
      <c r="Z14" s="385"/>
      <c r="AA14" s="385"/>
      <c r="AB14" s="374"/>
      <c r="AC14" s="481">
        <v>1</v>
      </c>
      <c r="AD14" s="482"/>
      <c r="AE14" s="482"/>
      <c r="AF14" s="482"/>
      <c r="AG14" s="483"/>
      <c r="AH14" s="481">
        <v>1.1000000000000001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55963</v>
      </c>
      <c r="S15" s="479"/>
      <c r="T15" s="479"/>
      <c r="U15" s="479"/>
      <c r="V15" s="480"/>
      <c r="W15" s="410" t="s">
        <v>137</v>
      </c>
      <c r="X15" s="411"/>
      <c r="Y15" s="411"/>
      <c r="Z15" s="411"/>
      <c r="AA15" s="411"/>
      <c r="AB15" s="401"/>
      <c r="AC15" s="445">
        <v>6191</v>
      </c>
      <c r="AD15" s="446"/>
      <c r="AE15" s="446"/>
      <c r="AF15" s="446"/>
      <c r="AG15" s="488"/>
      <c r="AH15" s="445">
        <v>6170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7803346</v>
      </c>
      <c r="BO15" s="358"/>
      <c r="BP15" s="358"/>
      <c r="BQ15" s="358"/>
      <c r="BR15" s="358"/>
      <c r="BS15" s="358"/>
      <c r="BT15" s="358"/>
      <c r="BU15" s="359"/>
      <c r="BV15" s="357">
        <v>7494357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25.1</v>
      </c>
      <c r="AD16" s="482"/>
      <c r="AE16" s="482"/>
      <c r="AF16" s="482"/>
      <c r="AG16" s="483"/>
      <c r="AH16" s="481">
        <v>25.9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11270140</v>
      </c>
      <c r="BO16" s="395"/>
      <c r="BP16" s="395"/>
      <c r="BQ16" s="395"/>
      <c r="BR16" s="395"/>
      <c r="BS16" s="395"/>
      <c r="BT16" s="395"/>
      <c r="BU16" s="396"/>
      <c r="BV16" s="394">
        <v>10826234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18261</v>
      </c>
      <c r="AD17" s="446"/>
      <c r="AE17" s="446"/>
      <c r="AF17" s="446"/>
      <c r="AG17" s="488"/>
      <c r="AH17" s="445">
        <v>17399</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9986424</v>
      </c>
      <c r="BO17" s="395"/>
      <c r="BP17" s="395"/>
      <c r="BQ17" s="395"/>
      <c r="BR17" s="395"/>
      <c r="BS17" s="395"/>
      <c r="BT17" s="395"/>
      <c r="BU17" s="396"/>
      <c r="BV17" s="394">
        <v>9565585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7.72</v>
      </c>
      <c r="M18" s="518"/>
      <c r="N18" s="518"/>
      <c r="O18" s="518"/>
      <c r="P18" s="518"/>
      <c r="Q18" s="518"/>
      <c r="R18" s="519"/>
      <c r="S18" s="519"/>
      <c r="T18" s="519"/>
      <c r="U18" s="519"/>
      <c r="V18" s="520"/>
      <c r="W18" s="412"/>
      <c r="X18" s="413"/>
      <c r="Y18" s="413"/>
      <c r="Z18" s="413"/>
      <c r="AA18" s="413"/>
      <c r="AB18" s="404"/>
      <c r="AC18" s="521">
        <v>73.900000000000006</v>
      </c>
      <c r="AD18" s="522"/>
      <c r="AE18" s="522"/>
      <c r="AF18" s="522"/>
      <c r="AG18" s="523"/>
      <c r="AH18" s="521">
        <v>73</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13118033</v>
      </c>
      <c r="BO18" s="395"/>
      <c r="BP18" s="395"/>
      <c r="BQ18" s="395"/>
      <c r="BR18" s="395"/>
      <c r="BS18" s="395"/>
      <c r="BT18" s="395"/>
      <c r="BU18" s="396"/>
      <c r="BV18" s="394">
        <v>12576825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7365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18157883</v>
      </c>
      <c r="BO19" s="395"/>
      <c r="BP19" s="395"/>
      <c r="BQ19" s="395"/>
      <c r="BR19" s="395"/>
      <c r="BS19" s="395"/>
      <c r="BT19" s="395"/>
      <c r="BU19" s="396"/>
      <c r="BV19" s="394">
        <v>17353429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23525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15718590</v>
      </c>
      <c r="BO22" s="358"/>
      <c r="BP22" s="358"/>
      <c r="BQ22" s="358"/>
      <c r="BR22" s="358"/>
      <c r="BS22" s="358"/>
      <c r="BT22" s="358"/>
      <c r="BU22" s="359"/>
      <c r="BV22" s="357">
        <v>16562793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12067762</v>
      </c>
      <c r="BO23" s="395"/>
      <c r="BP23" s="395"/>
      <c r="BQ23" s="395"/>
      <c r="BR23" s="395"/>
      <c r="BS23" s="395"/>
      <c r="BT23" s="395"/>
      <c r="BU23" s="396"/>
      <c r="BV23" s="394">
        <v>12598104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8740</v>
      </c>
      <c r="R24" s="446"/>
      <c r="S24" s="446"/>
      <c r="T24" s="446"/>
      <c r="U24" s="446"/>
      <c r="V24" s="488"/>
      <c r="W24" s="540"/>
      <c r="X24" s="541"/>
      <c r="Y24" s="542"/>
      <c r="Z24" s="444" t="s">
        <v>161</v>
      </c>
      <c r="AA24" s="424"/>
      <c r="AB24" s="424"/>
      <c r="AC24" s="424"/>
      <c r="AD24" s="424"/>
      <c r="AE24" s="424"/>
      <c r="AF24" s="424"/>
      <c r="AG24" s="425"/>
      <c r="AH24" s="445">
        <v>361</v>
      </c>
      <c r="AI24" s="446"/>
      <c r="AJ24" s="446"/>
      <c r="AK24" s="446"/>
      <c r="AL24" s="488"/>
      <c r="AM24" s="445">
        <v>1157366</v>
      </c>
      <c r="AN24" s="446"/>
      <c r="AO24" s="446"/>
      <c r="AP24" s="446"/>
      <c r="AQ24" s="446"/>
      <c r="AR24" s="488"/>
      <c r="AS24" s="445">
        <v>3206</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8045272</v>
      </c>
      <c r="BO24" s="395"/>
      <c r="BP24" s="395"/>
      <c r="BQ24" s="395"/>
      <c r="BR24" s="395"/>
      <c r="BS24" s="395"/>
      <c r="BT24" s="395"/>
      <c r="BU24" s="396"/>
      <c r="BV24" s="394">
        <v>8114374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2</v>
      </c>
      <c r="M25" s="446"/>
      <c r="N25" s="446"/>
      <c r="O25" s="446"/>
      <c r="P25" s="488"/>
      <c r="Q25" s="445">
        <v>7220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4056008</v>
      </c>
      <c r="BO25" s="358"/>
      <c r="BP25" s="358"/>
      <c r="BQ25" s="358"/>
      <c r="BR25" s="358"/>
      <c r="BS25" s="358"/>
      <c r="BT25" s="358"/>
      <c r="BU25" s="359"/>
      <c r="BV25" s="357">
        <v>4901982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6510</v>
      </c>
      <c r="R26" s="446"/>
      <c r="S26" s="446"/>
      <c r="T26" s="446"/>
      <c r="U26" s="446"/>
      <c r="V26" s="488"/>
      <c r="W26" s="540"/>
      <c r="X26" s="541"/>
      <c r="Y26" s="542"/>
      <c r="Z26" s="444" t="s">
        <v>167</v>
      </c>
      <c r="AA26" s="546"/>
      <c r="AB26" s="546"/>
      <c r="AC26" s="546"/>
      <c r="AD26" s="546"/>
      <c r="AE26" s="546"/>
      <c r="AF26" s="546"/>
      <c r="AG26" s="547"/>
      <c r="AH26" s="445">
        <v>16</v>
      </c>
      <c r="AI26" s="446"/>
      <c r="AJ26" s="446"/>
      <c r="AK26" s="446"/>
      <c r="AL26" s="488"/>
      <c r="AM26" s="445">
        <v>54992</v>
      </c>
      <c r="AN26" s="446"/>
      <c r="AO26" s="446"/>
      <c r="AP26" s="446"/>
      <c r="AQ26" s="446"/>
      <c r="AR26" s="488"/>
      <c r="AS26" s="445">
        <v>3437</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4750</v>
      </c>
      <c r="R27" s="446"/>
      <c r="S27" s="446"/>
      <c r="T27" s="446"/>
      <c r="U27" s="446"/>
      <c r="V27" s="488"/>
      <c r="W27" s="540"/>
      <c r="X27" s="541"/>
      <c r="Y27" s="542"/>
      <c r="Z27" s="444" t="s">
        <v>170</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442576</v>
      </c>
      <c r="BO27" s="514"/>
      <c r="BP27" s="514"/>
      <c r="BQ27" s="514"/>
      <c r="BR27" s="514"/>
      <c r="BS27" s="514"/>
      <c r="BT27" s="514"/>
      <c r="BU27" s="515"/>
      <c r="BV27" s="513">
        <v>442559</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4400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2744783</v>
      </c>
      <c r="BO28" s="358"/>
      <c r="BP28" s="358"/>
      <c r="BQ28" s="358"/>
      <c r="BR28" s="358"/>
      <c r="BS28" s="358"/>
      <c r="BT28" s="358"/>
      <c r="BU28" s="359"/>
      <c r="BV28" s="357">
        <v>2403289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16</v>
      </c>
      <c r="M29" s="446"/>
      <c r="N29" s="446"/>
      <c r="O29" s="446"/>
      <c r="P29" s="488"/>
      <c r="Q29" s="445">
        <v>4000</v>
      </c>
      <c r="R29" s="446"/>
      <c r="S29" s="446"/>
      <c r="T29" s="446"/>
      <c r="U29" s="446"/>
      <c r="V29" s="488"/>
      <c r="W29" s="543"/>
      <c r="X29" s="544"/>
      <c r="Y29" s="545"/>
      <c r="Z29" s="444" t="s">
        <v>176</v>
      </c>
      <c r="AA29" s="424"/>
      <c r="AB29" s="424"/>
      <c r="AC29" s="424"/>
      <c r="AD29" s="424"/>
      <c r="AE29" s="424"/>
      <c r="AF29" s="424"/>
      <c r="AG29" s="425"/>
      <c r="AH29" s="445">
        <v>361</v>
      </c>
      <c r="AI29" s="446"/>
      <c r="AJ29" s="446"/>
      <c r="AK29" s="446"/>
      <c r="AL29" s="488"/>
      <c r="AM29" s="445">
        <v>1157366</v>
      </c>
      <c r="AN29" s="446"/>
      <c r="AO29" s="446"/>
      <c r="AP29" s="446"/>
      <c r="AQ29" s="446"/>
      <c r="AR29" s="488"/>
      <c r="AS29" s="445">
        <v>3206</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13084</v>
      </c>
      <c r="BO29" s="395"/>
      <c r="BP29" s="395"/>
      <c r="BQ29" s="395"/>
      <c r="BR29" s="395"/>
      <c r="BS29" s="395"/>
      <c r="BT29" s="395"/>
      <c r="BU29" s="396"/>
      <c r="BV29" s="394">
        <v>12801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4519755</v>
      </c>
      <c r="BO30" s="514"/>
      <c r="BP30" s="514"/>
      <c r="BQ30" s="514"/>
      <c r="BR30" s="514"/>
      <c r="BS30" s="514"/>
      <c r="BT30" s="514"/>
      <c r="BU30" s="515"/>
      <c r="BV30" s="513">
        <v>3470958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乙訓環境衛生組合(一般会計)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乙訓土地開発公社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乙訓消防組合(一般会計)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向日市スポーツ文化協会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乙訓福祉施設事務組合(一般会計)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向日市埋蔵文化財センター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京都府自治会館管理組合(一般会計)</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向日市水道メンテナンス</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京都府市町村職員退職手当組合(一般会計)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京都府後期高齢者医療広域連合（一般会計）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京都府後期高齢者医療広域連合（特別会計）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京都地方税機構(一般会計)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0Cjw9M0AE01DcSKQSCmRqpfGNSoqBpIpDiqXQJTZM7aPlXxJiUqphZX+mphKFyeCSP7NcF1nPH0XRcqYokSLEA==" saltValue="r5JtmYMKd5gf4zr34qrP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7" zoomScaleSheetLayoutView="100" workbookViewId="0">
      <selection activeCell="K35" sqref="K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530</v>
      </c>
      <c r="D34" s="1136"/>
      <c r="E34" s="1137"/>
      <c r="F34" s="32">
        <v>6.22</v>
      </c>
      <c r="G34" s="33">
        <v>12.75</v>
      </c>
      <c r="H34" s="33">
        <v>13.67</v>
      </c>
      <c r="I34" s="33">
        <v>13.07</v>
      </c>
      <c r="J34" s="34">
        <v>11.58</v>
      </c>
      <c r="K34" s="22"/>
      <c r="L34" s="22"/>
      <c r="M34" s="22"/>
      <c r="N34" s="22"/>
      <c r="O34" s="22"/>
      <c r="P34" s="22"/>
    </row>
    <row r="35" spans="1:16" ht="39" customHeight="1" x14ac:dyDescent="0.2">
      <c r="A35" s="22"/>
      <c r="B35" s="35"/>
      <c r="C35" s="1132" t="s">
        <v>531</v>
      </c>
      <c r="D35" s="1132"/>
      <c r="E35" s="1133"/>
      <c r="F35" s="36">
        <v>11.36</v>
      </c>
      <c r="G35" s="37">
        <v>10.8</v>
      </c>
      <c r="H35" s="37">
        <v>10.93</v>
      </c>
      <c r="I35" s="37">
        <v>10.42</v>
      </c>
      <c r="J35" s="38">
        <v>10.52</v>
      </c>
      <c r="K35" s="22"/>
      <c r="L35" s="22"/>
      <c r="M35" s="22"/>
      <c r="N35" s="22"/>
      <c r="O35" s="22"/>
      <c r="P35" s="22"/>
    </row>
    <row r="36" spans="1:16" ht="39" customHeight="1" x14ac:dyDescent="0.2">
      <c r="A36" s="22"/>
      <c r="B36" s="35"/>
      <c r="C36" s="1132" t="s">
        <v>532</v>
      </c>
      <c r="D36" s="1132"/>
      <c r="E36" s="1133"/>
      <c r="F36" s="36">
        <v>1.37</v>
      </c>
      <c r="G36" s="37">
        <v>1.23</v>
      </c>
      <c r="H36" s="37">
        <v>2.1</v>
      </c>
      <c r="I36" s="37">
        <v>1.3</v>
      </c>
      <c r="J36" s="38">
        <v>1.34</v>
      </c>
      <c r="K36" s="22"/>
      <c r="L36" s="22"/>
      <c r="M36" s="22"/>
      <c r="N36" s="22"/>
      <c r="O36" s="22"/>
      <c r="P36" s="22"/>
    </row>
    <row r="37" spans="1:16" ht="39" customHeight="1" x14ac:dyDescent="0.2">
      <c r="A37" s="22"/>
      <c r="B37" s="35"/>
      <c r="C37" s="1132" t="s">
        <v>533</v>
      </c>
      <c r="D37" s="1132"/>
      <c r="E37" s="1133"/>
      <c r="F37" s="36">
        <v>0.95</v>
      </c>
      <c r="G37" s="37">
        <v>1.03</v>
      </c>
      <c r="H37" s="37">
        <v>0.2</v>
      </c>
      <c r="I37" s="37">
        <v>0.67</v>
      </c>
      <c r="J37" s="38">
        <v>0.44</v>
      </c>
      <c r="K37" s="22"/>
      <c r="L37" s="22"/>
      <c r="M37" s="22"/>
      <c r="N37" s="22"/>
      <c r="O37" s="22"/>
      <c r="P37" s="22"/>
    </row>
    <row r="38" spans="1:16" ht="39" customHeight="1" x14ac:dyDescent="0.2">
      <c r="A38" s="22"/>
      <c r="B38" s="35"/>
      <c r="C38" s="1132" t="s">
        <v>534</v>
      </c>
      <c r="D38" s="1132"/>
      <c r="E38" s="1133"/>
      <c r="F38" s="36">
        <v>0.28000000000000003</v>
      </c>
      <c r="G38" s="37">
        <v>0.25</v>
      </c>
      <c r="H38" s="37">
        <v>0.28999999999999998</v>
      </c>
      <c r="I38" s="37">
        <v>0.28999999999999998</v>
      </c>
      <c r="J38" s="38">
        <v>0.3</v>
      </c>
      <c r="K38" s="22"/>
      <c r="L38" s="22"/>
      <c r="M38" s="22"/>
      <c r="N38" s="22"/>
      <c r="O38" s="22"/>
      <c r="P38" s="22"/>
    </row>
    <row r="39" spans="1:16" ht="39" customHeight="1" x14ac:dyDescent="0.2">
      <c r="A39" s="22"/>
      <c r="B39" s="35"/>
      <c r="C39" s="1132" t="s">
        <v>535</v>
      </c>
      <c r="D39" s="1132"/>
      <c r="E39" s="1133"/>
      <c r="F39" s="36">
        <v>1.58</v>
      </c>
      <c r="G39" s="37">
        <v>2.46</v>
      </c>
      <c r="H39" s="37">
        <v>2.5499999999999998</v>
      </c>
      <c r="I39" s="37">
        <v>1.02</v>
      </c>
      <c r="J39" s="38">
        <v>0.03</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FbsHj4/XRC7DD6jKUp0nInE9RDlVI4QlF54I8TsoSLXpvwWcZ0f9tIolsrmiE3QcJraJvhIlmdh03CYkHZkcA==" saltValue="3gthW8LB5LvO63gHu1lV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SheetLayoutView="55" workbookViewId="0">
      <selection activeCell="K54" sqref="K54"/>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1388</v>
      </c>
      <c r="L45" s="58">
        <v>1474</v>
      </c>
      <c r="M45" s="58">
        <v>1567</v>
      </c>
      <c r="N45" s="58">
        <v>1581</v>
      </c>
      <c r="O45" s="59">
        <v>1528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446</v>
      </c>
      <c r="L48" s="62">
        <v>437</v>
      </c>
      <c r="M48" s="62">
        <v>414</v>
      </c>
      <c r="N48" s="62">
        <v>435</v>
      </c>
      <c r="O48" s="63">
        <v>453</v>
      </c>
      <c r="P48" s="46"/>
      <c r="Q48" s="46"/>
      <c r="R48" s="46"/>
      <c r="S48" s="46"/>
      <c r="T48" s="46"/>
      <c r="U48" s="46"/>
    </row>
    <row r="49" spans="1:21" ht="30.75" customHeight="1" x14ac:dyDescent="0.2">
      <c r="A49" s="46"/>
      <c r="B49" s="1140"/>
      <c r="C49" s="1141"/>
      <c r="D49" s="60"/>
      <c r="E49" s="1146" t="s">
        <v>14</v>
      </c>
      <c r="F49" s="1146"/>
      <c r="G49" s="1146"/>
      <c r="H49" s="1146"/>
      <c r="I49" s="1146"/>
      <c r="J49" s="1147"/>
      <c r="K49" s="61">
        <v>200</v>
      </c>
      <c r="L49" s="62">
        <v>217</v>
      </c>
      <c r="M49" s="62">
        <v>164</v>
      </c>
      <c r="N49" s="62">
        <v>168</v>
      </c>
      <c r="O49" s="63">
        <v>156</v>
      </c>
      <c r="P49" s="46"/>
      <c r="Q49" s="46"/>
      <c r="R49" s="46"/>
      <c r="S49" s="46"/>
      <c r="T49" s="46"/>
      <c r="U49" s="46"/>
    </row>
    <row r="50" spans="1:21" ht="30.75" customHeight="1" x14ac:dyDescent="0.2">
      <c r="A50" s="46"/>
      <c r="B50" s="1140"/>
      <c r="C50" s="1141"/>
      <c r="D50" s="60"/>
      <c r="E50" s="1146" t="s">
        <v>15</v>
      </c>
      <c r="F50" s="1146"/>
      <c r="G50" s="1146"/>
      <c r="H50" s="1146"/>
      <c r="I50" s="1146"/>
      <c r="J50" s="1147"/>
      <c r="K50" s="61">
        <v>3</v>
      </c>
      <c r="L50" s="62">
        <v>2</v>
      </c>
      <c r="M50" s="62">
        <v>2</v>
      </c>
      <c r="N50" s="62">
        <v>2</v>
      </c>
      <c r="O50" s="63">
        <v>2</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t="s">
        <v>485</v>
      </c>
      <c r="M51" s="62" t="s">
        <v>485</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1830</v>
      </c>
      <c r="L52" s="62">
        <v>1848</v>
      </c>
      <c r="M52" s="62">
        <v>1895</v>
      </c>
      <c r="N52" s="62">
        <v>1977</v>
      </c>
      <c r="O52" s="63">
        <v>1938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207</v>
      </c>
      <c r="L53" s="67">
        <v>282</v>
      </c>
      <c r="M53" s="67">
        <v>252</v>
      </c>
      <c r="N53" s="67">
        <v>209</v>
      </c>
      <c r="O53" s="68">
        <v>201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zZIjk+iQac2FuHbJTC9CDSL6sNfZqH8GfN1q6xSz/KgDly99euUWSjHlB8JLVhB9WNGQKO9WEgHFqDeZyjoGw==" saltValue="TOnC9v1olyoSLFt/mZrM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election activeCell="J43" sqref="J43"/>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17745</v>
      </c>
      <c r="J41" s="331">
        <v>17515</v>
      </c>
      <c r="K41" s="331">
        <v>17377</v>
      </c>
      <c r="L41" s="331">
        <v>16563</v>
      </c>
      <c r="M41" s="332">
        <v>15719</v>
      </c>
    </row>
    <row r="42" spans="2:13" ht="27.75" customHeight="1" x14ac:dyDescent="0.2">
      <c r="B42" s="1171"/>
      <c r="C42" s="1172"/>
      <c r="D42" s="104"/>
      <c r="E42" s="1177" t="s">
        <v>32</v>
      </c>
      <c r="F42" s="1177"/>
      <c r="G42" s="1177"/>
      <c r="H42" s="1178"/>
      <c r="I42" s="333">
        <v>25</v>
      </c>
      <c r="J42" s="334">
        <v>23</v>
      </c>
      <c r="K42" s="334">
        <v>21</v>
      </c>
      <c r="L42" s="334">
        <v>19</v>
      </c>
      <c r="M42" s="335">
        <v>17</v>
      </c>
    </row>
    <row r="43" spans="2:13" ht="27.75" customHeight="1" x14ac:dyDescent="0.2">
      <c r="B43" s="1171"/>
      <c r="C43" s="1172"/>
      <c r="D43" s="104"/>
      <c r="E43" s="1177" t="s">
        <v>33</v>
      </c>
      <c r="F43" s="1177"/>
      <c r="G43" s="1177"/>
      <c r="H43" s="1178"/>
      <c r="I43" s="333">
        <v>7590</v>
      </c>
      <c r="J43" s="334">
        <v>6392</v>
      </c>
      <c r="K43" s="334">
        <v>5144</v>
      </c>
      <c r="L43" s="334">
        <v>5025</v>
      </c>
      <c r="M43" s="335">
        <v>4948</v>
      </c>
    </row>
    <row r="44" spans="2:13" ht="27.75" customHeight="1" x14ac:dyDescent="0.2">
      <c r="B44" s="1171"/>
      <c r="C44" s="1172"/>
      <c r="D44" s="104"/>
      <c r="E44" s="1177" t="s">
        <v>34</v>
      </c>
      <c r="F44" s="1177"/>
      <c r="G44" s="1177"/>
      <c r="H44" s="1178"/>
      <c r="I44" s="333">
        <v>1684</v>
      </c>
      <c r="J44" s="334">
        <v>1672</v>
      </c>
      <c r="K44" s="334">
        <v>1502</v>
      </c>
      <c r="L44" s="334">
        <v>1326</v>
      </c>
      <c r="M44" s="335">
        <v>1201</v>
      </c>
    </row>
    <row r="45" spans="2:13" ht="27.75" customHeight="1" x14ac:dyDescent="0.2">
      <c r="B45" s="1171"/>
      <c r="C45" s="1172"/>
      <c r="D45" s="104"/>
      <c r="E45" s="1177" t="s">
        <v>35</v>
      </c>
      <c r="F45" s="1177"/>
      <c r="G45" s="1177"/>
      <c r="H45" s="1178"/>
      <c r="I45" s="333">
        <v>1825</v>
      </c>
      <c r="J45" s="334">
        <v>1774</v>
      </c>
      <c r="K45" s="334">
        <v>1658</v>
      </c>
      <c r="L45" s="334">
        <v>1691</v>
      </c>
      <c r="M45" s="335">
        <v>1555</v>
      </c>
    </row>
    <row r="46" spans="2:13" ht="27.75" customHeight="1" x14ac:dyDescent="0.2">
      <c r="B46" s="1171"/>
      <c r="C46" s="1172"/>
      <c r="D46" s="105"/>
      <c r="E46" s="1177" t="s">
        <v>36</v>
      </c>
      <c r="F46" s="1177"/>
      <c r="G46" s="1177"/>
      <c r="H46" s="1178"/>
      <c r="I46" s="333" t="s">
        <v>485</v>
      </c>
      <c r="J46" s="334" t="s">
        <v>485</v>
      </c>
      <c r="K46" s="334" t="s">
        <v>485</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3505</v>
      </c>
      <c r="J50" s="334">
        <v>4776</v>
      </c>
      <c r="K50" s="334">
        <v>4873</v>
      </c>
      <c r="L50" s="334">
        <v>6160</v>
      </c>
      <c r="M50" s="335">
        <v>7521</v>
      </c>
    </row>
    <row r="51" spans="2:13" ht="27.75" customHeight="1" x14ac:dyDescent="0.2">
      <c r="B51" s="1171"/>
      <c r="C51" s="1172"/>
      <c r="D51" s="104"/>
      <c r="E51" s="1177" t="s">
        <v>42</v>
      </c>
      <c r="F51" s="1177"/>
      <c r="G51" s="1177"/>
      <c r="H51" s="1178"/>
      <c r="I51" s="333">
        <v>4705</v>
      </c>
      <c r="J51" s="334">
        <v>4059</v>
      </c>
      <c r="K51" s="334">
        <v>3757</v>
      </c>
      <c r="L51" s="334">
        <v>3989</v>
      </c>
      <c r="M51" s="335">
        <v>4217</v>
      </c>
    </row>
    <row r="52" spans="2:13" ht="27.75" customHeight="1" x14ac:dyDescent="0.2">
      <c r="B52" s="1173"/>
      <c r="C52" s="1174"/>
      <c r="D52" s="104"/>
      <c r="E52" s="1177" t="s">
        <v>43</v>
      </c>
      <c r="F52" s="1177"/>
      <c r="G52" s="1177"/>
      <c r="H52" s="1178"/>
      <c r="I52" s="333">
        <v>19764</v>
      </c>
      <c r="J52" s="334">
        <v>19640</v>
      </c>
      <c r="K52" s="334">
        <v>18975</v>
      </c>
      <c r="L52" s="334">
        <v>18008</v>
      </c>
      <c r="M52" s="335">
        <v>17081</v>
      </c>
    </row>
    <row r="53" spans="2:13" ht="27.75" customHeight="1" thickBot="1" x14ac:dyDescent="0.25">
      <c r="B53" s="1184" t="s">
        <v>19</v>
      </c>
      <c r="C53" s="1185"/>
      <c r="D53" s="108"/>
      <c r="E53" s="1186" t="s">
        <v>44</v>
      </c>
      <c r="F53" s="1186"/>
      <c r="G53" s="1186"/>
      <c r="H53" s="1187"/>
      <c r="I53" s="336">
        <v>894</v>
      </c>
      <c r="J53" s="337">
        <v>-1098</v>
      </c>
      <c r="K53" s="337">
        <v>-1902</v>
      </c>
      <c r="L53" s="337">
        <v>-3534</v>
      </c>
      <c r="M53" s="338">
        <v>-5378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IPQ1zLu24Z0LLW2YYA+baquHk1WoSo935/AwFCeqkA+kuhTMtMPeTc+qWJCg7P9FLKIioeigDUyB82JaJaXLw==" saltValue="sSK+VDPFQF88kOv/vtGR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4"/>
  <sheetViews>
    <sheetView showGridLines="0" tabSelected="1" topLeftCell="A4" zoomScale="70" zoomScaleNormal="70" zoomScaleSheetLayoutView="100" workbookViewId="0">
      <selection activeCell="H56" sqref="H5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2403</v>
      </c>
      <c r="G55" s="339">
        <v>2403</v>
      </c>
      <c r="H55" s="340">
        <v>2745</v>
      </c>
    </row>
    <row r="56" spans="2:8" ht="52.5" customHeight="1" x14ac:dyDescent="0.2">
      <c r="B56" s="120"/>
      <c r="C56" s="1198" t="s">
        <v>47</v>
      </c>
      <c r="D56" s="1198"/>
      <c r="E56" s="1199"/>
      <c r="F56" s="341">
        <v>13</v>
      </c>
      <c r="G56" s="341">
        <v>13</v>
      </c>
      <c r="H56" s="342">
        <v>13</v>
      </c>
    </row>
    <row r="57" spans="2:8" ht="53.25" customHeight="1" x14ac:dyDescent="0.2">
      <c r="B57" s="120"/>
      <c r="C57" s="1200" t="s">
        <v>48</v>
      </c>
      <c r="D57" s="1200"/>
      <c r="E57" s="1201"/>
      <c r="F57" s="343">
        <v>2169</v>
      </c>
      <c r="G57" s="343">
        <v>3471</v>
      </c>
      <c r="H57" s="344">
        <v>4520</v>
      </c>
    </row>
    <row r="58" spans="2:8" ht="45.75" customHeight="1" x14ac:dyDescent="0.2">
      <c r="B58" s="121"/>
      <c r="C58" s="1188" t="s">
        <v>614</v>
      </c>
      <c r="D58" s="1189"/>
      <c r="E58" s="1190"/>
      <c r="F58" s="345">
        <v>1317</v>
      </c>
      <c r="G58" s="345">
        <v>2433</v>
      </c>
      <c r="H58" s="346">
        <v>3198</v>
      </c>
    </row>
    <row r="59" spans="2:8" ht="45.75" customHeight="1" x14ac:dyDescent="0.2">
      <c r="B59" s="121"/>
      <c r="C59" s="1188" t="s">
        <v>615</v>
      </c>
      <c r="D59" s="1189"/>
      <c r="E59" s="1190"/>
      <c r="F59" s="345">
        <v>372</v>
      </c>
      <c r="G59" s="345">
        <v>532</v>
      </c>
      <c r="H59" s="346">
        <v>692</v>
      </c>
    </row>
    <row r="60" spans="2:8" ht="45.75" customHeight="1" x14ac:dyDescent="0.2">
      <c r="B60" s="121"/>
      <c r="C60" s="1188" t="s">
        <v>616</v>
      </c>
      <c r="D60" s="1189"/>
      <c r="E60" s="1190"/>
      <c r="F60" s="345">
        <v>418</v>
      </c>
      <c r="G60" s="345">
        <v>438</v>
      </c>
      <c r="H60" s="346">
        <v>464</v>
      </c>
    </row>
    <row r="61" spans="2:8" ht="45.75" customHeight="1" x14ac:dyDescent="0.2">
      <c r="B61" s="121"/>
      <c r="C61" s="1188" t="s">
        <v>617</v>
      </c>
      <c r="D61" s="1189"/>
      <c r="E61" s="1190"/>
      <c r="F61" s="345">
        <v>11</v>
      </c>
      <c r="G61" s="345">
        <v>13</v>
      </c>
      <c r="H61" s="346">
        <v>103</v>
      </c>
    </row>
    <row r="62" spans="2:8" ht="45.75" customHeight="1" thickBot="1" x14ac:dyDescent="0.25">
      <c r="B62" s="122"/>
      <c r="C62" s="1191" t="s">
        <v>618</v>
      </c>
      <c r="D62" s="1192"/>
      <c r="E62" s="1193"/>
      <c r="F62" s="347">
        <v>22</v>
      </c>
      <c r="G62" s="347">
        <v>25</v>
      </c>
      <c r="H62" s="348">
        <v>34</v>
      </c>
    </row>
    <row r="63" spans="2:8" ht="52.5" customHeight="1" thickBot="1" x14ac:dyDescent="0.25">
      <c r="B63" s="123"/>
      <c r="C63" s="1194" t="s">
        <v>49</v>
      </c>
      <c r="D63" s="1194"/>
      <c r="E63" s="1195"/>
      <c r="F63" s="349">
        <v>4585</v>
      </c>
      <c r="G63" s="349">
        <v>5887</v>
      </c>
      <c r="H63" s="350">
        <v>7278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sheetData>
  <sheetProtection algorithmName="SHA-512" hashValue="D3VEiQmaGNT7lprUEoEYQRZte0Jy9ftmm6adEE/XaKGbceejmqDQl/2J5RdrnYevWTEHdPYQpljL7p/6mXvwAA==" saltValue="rRtHMldtkmTOmcfQe7NX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58494</v>
      </c>
      <c r="E3" s="142"/>
      <c r="F3" s="143">
        <v>45483</v>
      </c>
      <c r="G3" s="144"/>
      <c r="H3" s="145"/>
    </row>
    <row r="4" spans="1:8" x14ac:dyDescent="0.2">
      <c r="A4" s="146"/>
      <c r="B4" s="147"/>
      <c r="C4" s="148"/>
      <c r="D4" s="149">
        <v>35758</v>
      </c>
      <c r="E4" s="150"/>
      <c r="F4" s="151">
        <v>24241</v>
      </c>
      <c r="G4" s="152"/>
      <c r="H4" s="153"/>
    </row>
    <row r="5" spans="1:8" x14ac:dyDescent="0.2">
      <c r="A5" s="134" t="s">
        <v>517</v>
      </c>
      <c r="B5" s="139"/>
      <c r="C5" s="140"/>
      <c r="D5" s="141">
        <v>21014</v>
      </c>
      <c r="E5" s="142"/>
      <c r="F5" s="143">
        <v>45945</v>
      </c>
      <c r="G5" s="144"/>
      <c r="H5" s="145"/>
    </row>
    <row r="6" spans="1:8" x14ac:dyDescent="0.2">
      <c r="A6" s="146"/>
      <c r="B6" s="147"/>
      <c r="C6" s="148"/>
      <c r="D6" s="149">
        <v>5116</v>
      </c>
      <c r="E6" s="150"/>
      <c r="F6" s="151">
        <v>25180</v>
      </c>
      <c r="G6" s="152"/>
      <c r="H6" s="153"/>
    </row>
    <row r="7" spans="1:8" x14ac:dyDescent="0.2">
      <c r="A7" s="134" t="s">
        <v>518</v>
      </c>
      <c r="B7" s="139"/>
      <c r="C7" s="140"/>
      <c r="D7" s="141">
        <v>33493</v>
      </c>
      <c r="E7" s="142"/>
      <c r="F7" s="143">
        <v>44475</v>
      </c>
      <c r="G7" s="144"/>
      <c r="H7" s="145"/>
    </row>
    <row r="8" spans="1:8" x14ac:dyDescent="0.2">
      <c r="A8" s="146"/>
      <c r="B8" s="147"/>
      <c r="C8" s="148"/>
      <c r="D8" s="149">
        <v>13702</v>
      </c>
      <c r="E8" s="150"/>
      <c r="F8" s="151">
        <v>24780</v>
      </c>
      <c r="G8" s="152"/>
      <c r="H8" s="153"/>
    </row>
    <row r="9" spans="1:8" x14ac:dyDescent="0.2">
      <c r="A9" s="134" t="s">
        <v>519</v>
      </c>
      <c r="B9" s="139"/>
      <c r="C9" s="140"/>
      <c r="D9" s="141">
        <v>25577</v>
      </c>
      <c r="E9" s="142"/>
      <c r="F9" s="143">
        <v>45982</v>
      </c>
      <c r="G9" s="144"/>
      <c r="H9" s="145"/>
    </row>
    <row r="10" spans="1:8" x14ac:dyDescent="0.2">
      <c r="A10" s="146"/>
      <c r="B10" s="147"/>
      <c r="C10" s="148"/>
      <c r="D10" s="149">
        <v>3533</v>
      </c>
      <c r="E10" s="150"/>
      <c r="F10" s="151">
        <v>25583</v>
      </c>
      <c r="G10" s="152"/>
      <c r="H10" s="153"/>
    </row>
    <row r="11" spans="1:8" x14ac:dyDescent="0.2">
      <c r="A11" s="134" t="s">
        <v>520</v>
      </c>
      <c r="B11" s="139"/>
      <c r="C11" s="140"/>
      <c r="D11" s="141">
        <v>22202</v>
      </c>
      <c r="E11" s="142"/>
      <c r="F11" s="143">
        <v>50538</v>
      </c>
      <c r="G11" s="144"/>
      <c r="H11" s="145"/>
    </row>
    <row r="12" spans="1:8" x14ac:dyDescent="0.2">
      <c r="A12" s="146"/>
      <c r="B12" s="147"/>
      <c r="C12" s="154"/>
      <c r="D12" s="149">
        <v>4323</v>
      </c>
      <c r="E12" s="150"/>
      <c r="F12" s="151">
        <v>29053</v>
      </c>
      <c r="G12" s="152"/>
      <c r="H12" s="153"/>
    </row>
    <row r="13" spans="1:8" x14ac:dyDescent="0.2">
      <c r="A13" s="134"/>
      <c r="B13" s="139"/>
      <c r="C13" s="140"/>
      <c r="D13" s="141">
        <v>32156</v>
      </c>
      <c r="E13" s="142"/>
      <c r="F13" s="143">
        <v>46485</v>
      </c>
      <c r="G13" s="155"/>
      <c r="H13" s="145"/>
    </row>
    <row r="14" spans="1:8" x14ac:dyDescent="0.2">
      <c r="A14" s="146"/>
      <c r="B14" s="147"/>
      <c r="C14" s="148"/>
      <c r="D14" s="149">
        <v>12486</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6.23</v>
      </c>
      <c r="C19" s="156">
        <f>ROUND(VALUE(SUBSTITUTE(実質収支比率等に係る経年分析!G$48,"▲","-")),2)</f>
        <v>12.76</v>
      </c>
      <c r="D19" s="156">
        <f>ROUND(VALUE(SUBSTITUTE(実質収支比率等に係る経年分析!H$48,"▲","-")),2)</f>
        <v>13.67</v>
      </c>
      <c r="E19" s="156">
        <f>ROUND(VALUE(SUBSTITUTE(実質収支比率等に係る経年分析!I$48,"▲","-")),2)</f>
        <v>13.07</v>
      </c>
      <c r="F19" s="156">
        <f>ROUND(VALUE(SUBSTITUTE(実質収支比率等に係る経年分析!J$48,"▲","-")),2)</f>
        <v>11.58</v>
      </c>
    </row>
    <row r="20" spans="1:11" x14ac:dyDescent="0.2">
      <c r="A20" s="156" t="s">
        <v>53</v>
      </c>
      <c r="B20" s="156">
        <f>ROUND(VALUE(SUBSTITUTE(実質収支比率等に係る経年分析!F$47,"▲","-")),2)</f>
        <v>12.88</v>
      </c>
      <c r="C20" s="156">
        <f>ROUND(VALUE(SUBSTITUTE(実質収支比率等に係る経年分析!G$47,"▲","-")),2)</f>
        <v>18.45</v>
      </c>
      <c r="D20" s="156">
        <f>ROUND(VALUE(SUBSTITUTE(実質収支比率等に係る経年分析!H$47,"▲","-")),2)</f>
        <v>18.68</v>
      </c>
      <c r="E20" s="156">
        <f>ROUND(VALUE(SUBSTITUTE(実質収支比率等に係る経年分析!I$47,"▲","-")),2)</f>
        <v>18.46</v>
      </c>
      <c r="F20" s="156">
        <f>ROUND(VALUE(SUBSTITUTE(実質収支比率等に係る経年分析!J$47,"▲","-")),2)</f>
        <v>20.32</v>
      </c>
    </row>
    <row r="21" spans="1:11" x14ac:dyDescent="0.2">
      <c r="A21" s="156" t="s">
        <v>54</v>
      </c>
      <c r="B21" s="156">
        <f>IF(ISNUMBER(VALUE(SUBSTITUTE(実質収支比率等に係る経年分析!F$49,"▲","-"))),ROUND(VALUE(SUBSTITUTE(実質収支比率等に係る経年分析!F$49,"▲","-")),2),NA())</f>
        <v>-2.64</v>
      </c>
      <c r="C21" s="156">
        <f>IF(ISNUMBER(VALUE(SUBSTITUTE(実質収支比率等に係る経年分析!G$49,"▲","-"))),ROUND(VALUE(SUBSTITUTE(実質収支比率等に係る経年分析!G$49,"▲","-")),2),NA())</f>
        <v>13.5</v>
      </c>
      <c r="D21" s="156">
        <f>IF(ISNUMBER(VALUE(SUBSTITUTE(実質収支比率等に係る経年分析!H$49,"▲","-"))),ROUND(VALUE(SUBSTITUTE(実質収支比率等に係る経年分析!H$49,"▲","-")),2),NA())</f>
        <v>0.76</v>
      </c>
      <c r="E21" s="156">
        <f>IF(ISNUMBER(VALUE(SUBSTITUTE(実質収支比率等に係る経年分析!I$49,"▲","-"))),ROUND(VALUE(SUBSTITUTE(実質収支比率等に係る経年分析!I$49,"▲","-")),2),NA())</f>
        <v>-0.43</v>
      </c>
      <c r="F21" s="156">
        <f>IF(ISNUMBER(VALUE(SUBSTITUTE(実質収支比率等に係る経年分析!J$49,"▲","-"))),ROUND(VALUE(SUBSTITUTE(実質収支比率等に係る経年分析!J$49,"▲","-")),2),NA())</f>
        <v>1.51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公共下水道事業会計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1.58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2.46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2.5499999999999998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0.28000000000000003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0.28999999999999998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0.28999999999999998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0.44</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1.34</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11.36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10.42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10.52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6.22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12.75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13.67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11.58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1830</v>
      </c>
      <c r="E42" s="158"/>
      <c r="F42" s="158"/>
      <c r="G42" s="158">
        <f>'実質公債費比率（分子）の構造'!L$52</f>
        <v>1848</v>
      </c>
      <c r="H42" s="158"/>
      <c r="I42" s="158"/>
      <c r="J42" s="158">
        <f>'実質公債費比率（分子）の構造'!M$52</f>
        <v>1895</v>
      </c>
      <c r="K42" s="158"/>
      <c r="L42" s="158"/>
      <c r="M42" s="158">
        <f>'実質公債費比率（分子）の構造'!N$52</f>
        <v>1977</v>
      </c>
      <c r="N42" s="158"/>
      <c r="O42" s="158"/>
      <c r="P42" s="158">
        <f>'実質公債費比率（分子）の構造'!O$52</f>
        <v>1938</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v>
      </c>
      <c r="C44" s="158"/>
      <c r="D44" s="158"/>
      <c r="E44" s="158">
        <f>'実質公債費比率（分子）の構造'!L$50</f>
        <v>2</v>
      </c>
      <c r="F44" s="158"/>
      <c r="G44" s="158"/>
      <c r="H44" s="158">
        <f>'実質公債費比率（分子）の構造'!M$50</f>
        <v>2</v>
      </c>
      <c r="I44" s="158"/>
      <c r="J44" s="158"/>
      <c r="K44" s="158">
        <f>'実質公債費比率（分子）の構造'!N$50</f>
        <v>2</v>
      </c>
      <c r="L44" s="158"/>
      <c r="M44" s="158"/>
      <c r="N44" s="158">
        <f>'実質公債費比率（分子）の構造'!O$50</f>
        <v>2</v>
      </c>
      <c r="O44" s="158"/>
      <c r="P44" s="158"/>
    </row>
    <row r="45" spans="1:16" x14ac:dyDescent="0.2">
      <c r="A45" s="158" t="s">
        <v>63</v>
      </c>
      <c r="B45" s="158">
        <f>'実質公債費比率（分子）の構造'!K$49</f>
        <v>200</v>
      </c>
      <c r="C45" s="158"/>
      <c r="D45" s="158"/>
      <c r="E45" s="158">
        <f>'実質公債費比率（分子）の構造'!L$49</f>
        <v>217</v>
      </c>
      <c r="F45" s="158"/>
      <c r="G45" s="158"/>
      <c r="H45" s="158">
        <f>'実質公債費比率（分子）の構造'!M$49</f>
        <v>164</v>
      </c>
      <c r="I45" s="158"/>
      <c r="J45" s="158"/>
      <c r="K45" s="158">
        <f>'実質公債費比率（分子）の構造'!N$49</f>
        <v>168</v>
      </c>
      <c r="L45" s="158"/>
      <c r="M45" s="158"/>
      <c r="N45" s="158">
        <f>'実質公債費比率（分子）の構造'!O$49</f>
        <v>156</v>
      </c>
      <c r="O45" s="158"/>
      <c r="P45" s="158"/>
    </row>
    <row r="46" spans="1:16" x14ac:dyDescent="0.2">
      <c r="A46" s="158" t="s">
        <v>64</v>
      </c>
      <c r="B46" s="158">
        <f>'実質公債費比率（分子）の構造'!K$48</f>
        <v>446</v>
      </c>
      <c r="C46" s="158"/>
      <c r="D46" s="158"/>
      <c r="E46" s="158">
        <f>'実質公債費比率（分子）の構造'!L$48</f>
        <v>437</v>
      </c>
      <c r="F46" s="158"/>
      <c r="G46" s="158"/>
      <c r="H46" s="158">
        <f>'実質公債費比率（分子）の構造'!M$48</f>
        <v>414</v>
      </c>
      <c r="I46" s="158"/>
      <c r="J46" s="158"/>
      <c r="K46" s="158">
        <f>'実質公債費比率（分子）の構造'!N$48</f>
        <v>435</v>
      </c>
      <c r="L46" s="158"/>
      <c r="M46" s="158"/>
      <c r="N46" s="158">
        <f>'実質公債費比率（分子）の構造'!O$48</f>
        <v>453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1388</v>
      </c>
      <c r="C49" s="158"/>
      <c r="D49" s="158"/>
      <c r="E49" s="158">
        <f>'実質公債費比率（分子）の構造'!L$45</f>
        <v>1474</v>
      </c>
      <c r="F49" s="158"/>
      <c r="G49" s="158"/>
      <c r="H49" s="158">
        <f>'実質公債費比率（分子）の構造'!M$45</f>
        <v>1567</v>
      </c>
      <c r="I49" s="158"/>
      <c r="J49" s="158"/>
      <c r="K49" s="158">
        <f>'実質公債費比率（分子）の構造'!N$45</f>
        <v>1581</v>
      </c>
      <c r="L49" s="158"/>
      <c r="M49" s="158"/>
      <c r="N49" s="158">
        <f>'実質公債費比率（分子）の構造'!O$45</f>
        <v>1528</v>
      </c>
      <c r="O49" s="158"/>
      <c r="P49" s="158"/>
    </row>
    <row r="50" spans="1:16" x14ac:dyDescent="0.2">
      <c r="A50" s="158" t="s">
        <v>67</v>
      </c>
      <c r="B50" s="158" t="e">
        <f>NA()</f>
        <v>#N/A</v>
      </c>
      <c r="C50" s="158">
        <f>IF(ISNUMBER('実質公債費比率（分子）の構造'!K$53),'実質公債費比率（分子）の構造'!K$53,NA())</f>
        <v>207</v>
      </c>
      <c r="D50" s="158" t="e">
        <f>NA()</f>
        <v>#N/A</v>
      </c>
      <c r="E50" s="158" t="e">
        <f>NA()</f>
        <v>#N/A</v>
      </c>
      <c r="F50" s="158">
        <f>IF(ISNUMBER('実質公債費比率（分子）の構造'!L$53),'実質公債費比率（分子）の構造'!L$53,NA())</f>
        <v>282</v>
      </c>
      <c r="G50" s="158" t="e">
        <f>NA()</f>
        <v>#N/A</v>
      </c>
      <c r="H50" s="158" t="e">
        <f>NA()</f>
        <v>#N/A</v>
      </c>
      <c r="I50" s="158">
        <f>IF(ISNUMBER('実質公債費比率（分子）の構造'!M$53),'実質公債費比率（分子）の構造'!M$53,NA())</f>
        <v>252</v>
      </c>
      <c r="J50" s="158" t="e">
        <f>NA()</f>
        <v>#N/A</v>
      </c>
      <c r="K50" s="158" t="e">
        <f>NA()</f>
        <v>#N/A</v>
      </c>
      <c r="L50" s="158">
        <f>IF(ISNUMBER('実質公債費比率（分子）の構造'!N$53),'実質公債費比率（分子）の構造'!N$53,NA())</f>
        <v>209</v>
      </c>
      <c r="M50" s="158" t="e">
        <f>NA()</f>
        <v>#N/A</v>
      </c>
      <c r="N50" s="158" t="e">
        <f>NA()</f>
        <v>#N/A</v>
      </c>
      <c r="O50" s="158">
        <f>IF(ISNUMBER('実質公債費比率（分子）の構造'!O$53),'実質公債費比率（分子）の構造'!O$53,NA())</f>
        <v>201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19764</v>
      </c>
      <c r="E56" s="157"/>
      <c r="F56" s="157"/>
      <c r="G56" s="157">
        <f>'将来負担比率（分子）の構造'!J$52</f>
        <v>19640</v>
      </c>
      <c r="H56" s="157"/>
      <c r="I56" s="157"/>
      <c r="J56" s="157">
        <f>'将来負担比率（分子）の構造'!K$52</f>
        <v>18975</v>
      </c>
      <c r="K56" s="157"/>
      <c r="L56" s="157"/>
      <c r="M56" s="157">
        <f>'将来負担比率（分子）の構造'!L$52</f>
        <v>18008</v>
      </c>
      <c r="N56" s="157"/>
      <c r="O56" s="157"/>
      <c r="P56" s="157">
        <f>'将来負担比率（分子）の構造'!M$52</f>
        <v>17081</v>
      </c>
    </row>
    <row r="57" spans="1:16" x14ac:dyDescent="0.2">
      <c r="A57" s="157" t="s">
        <v>42</v>
      </c>
      <c r="B57" s="157"/>
      <c r="C57" s="157"/>
      <c r="D57" s="157">
        <f>'将来負担比率（分子）の構造'!I$51</f>
        <v>4705</v>
      </c>
      <c r="E57" s="157"/>
      <c r="F57" s="157"/>
      <c r="G57" s="157">
        <f>'将来負担比率（分子）の構造'!J$51</f>
        <v>4059</v>
      </c>
      <c r="H57" s="157"/>
      <c r="I57" s="157"/>
      <c r="J57" s="157">
        <f>'将来負担比率（分子）の構造'!K$51</f>
        <v>3757</v>
      </c>
      <c r="K57" s="157"/>
      <c r="L57" s="157"/>
      <c r="M57" s="157">
        <f>'将来負担比率（分子）の構造'!L$51</f>
        <v>3989</v>
      </c>
      <c r="N57" s="157"/>
      <c r="O57" s="157"/>
      <c r="P57" s="157">
        <f>'将来負担比率（分子）の構造'!M$51</f>
        <v>4217</v>
      </c>
    </row>
    <row r="58" spans="1:16" x14ac:dyDescent="0.2">
      <c r="A58" s="157" t="s">
        <v>41</v>
      </c>
      <c r="B58" s="157"/>
      <c r="C58" s="157"/>
      <c r="D58" s="157">
        <f>'将来負担比率（分子）の構造'!I$50</f>
        <v>3505</v>
      </c>
      <c r="E58" s="157"/>
      <c r="F58" s="157"/>
      <c r="G58" s="157">
        <f>'将来負担比率（分子）の構造'!J$50</f>
        <v>4776</v>
      </c>
      <c r="H58" s="157"/>
      <c r="I58" s="157"/>
      <c r="J58" s="157">
        <f>'将来負担比率（分子）の構造'!K$50</f>
        <v>4873</v>
      </c>
      <c r="K58" s="157"/>
      <c r="L58" s="157"/>
      <c r="M58" s="157">
        <f>'将来負担比率（分子）の構造'!L$50</f>
        <v>6160</v>
      </c>
      <c r="N58" s="157"/>
      <c r="O58" s="157"/>
      <c r="P58" s="157">
        <f>'将来負担比率（分子）の構造'!M$50</f>
        <v>7521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1825</v>
      </c>
      <c r="C62" s="157"/>
      <c r="D62" s="157"/>
      <c r="E62" s="157">
        <f>'将来負担比率（分子）の構造'!J$45</f>
        <v>1774</v>
      </c>
      <c r="F62" s="157"/>
      <c r="G62" s="157"/>
      <c r="H62" s="157">
        <f>'将来負担比率（分子）の構造'!K$45</f>
        <v>1658</v>
      </c>
      <c r="I62" s="157"/>
      <c r="J62" s="157"/>
      <c r="K62" s="157">
        <f>'将来負担比率（分子）の構造'!L$45</f>
        <v>1691</v>
      </c>
      <c r="L62" s="157"/>
      <c r="M62" s="157"/>
      <c r="N62" s="157">
        <f>'将来負担比率（分子）の構造'!M$45</f>
        <v>1555</v>
      </c>
      <c r="O62" s="157"/>
      <c r="P62" s="157"/>
    </row>
    <row r="63" spans="1:16" x14ac:dyDescent="0.2">
      <c r="A63" s="157" t="s">
        <v>34</v>
      </c>
      <c r="B63" s="157">
        <f>'将来負担比率（分子）の構造'!I$44</f>
        <v>1684</v>
      </c>
      <c r="C63" s="157"/>
      <c r="D63" s="157"/>
      <c r="E63" s="157">
        <f>'将来負担比率（分子）の構造'!J$44</f>
        <v>1672</v>
      </c>
      <c r="F63" s="157"/>
      <c r="G63" s="157"/>
      <c r="H63" s="157">
        <f>'将来負担比率（分子）の構造'!K$44</f>
        <v>1502</v>
      </c>
      <c r="I63" s="157"/>
      <c r="J63" s="157"/>
      <c r="K63" s="157">
        <f>'将来負担比率（分子）の構造'!L$44</f>
        <v>1326</v>
      </c>
      <c r="L63" s="157"/>
      <c r="M63" s="157"/>
      <c r="N63" s="157">
        <f>'将来負担比率（分子）の構造'!M$44</f>
        <v>1201</v>
      </c>
      <c r="O63" s="157"/>
      <c r="P63" s="157"/>
    </row>
    <row r="64" spans="1:16" x14ac:dyDescent="0.2">
      <c r="A64" s="157" t="s">
        <v>33</v>
      </c>
      <c r="B64" s="157">
        <f>'将来負担比率（分子）の構造'!I$43</f>
        <v>7590</v>
      </c>
      <c r="C64" s="157"/>
      <c r="D64" s="157"/>
      <c r="E64" s="157">
        <f>'将来負担比率（分子）の構造'!J$43</f>
        <v>6392</v>
      </c>
      <c r="F64" s="157"/>
      <c r="G64" s="157"/>
      <c r="H64" s="157">
        <f>'将来負担比率（分子）の構造'!K$43</f>
        <v>5144</v>
      </c>
      <c r="I64" s="157"/>
      <c r="J64" s="157"/>
      <c r="K64" s="157">
        <f>'将来負担比率（分子）の構造'!L$43</f>
        <v>5025</v>
      </c>
      <c r="L64" s="157"/>
      <c r="M64" s="157"/>
      <c r="N64" s="157">
        <f>'将来負担比率（分子）の構造'!M$43</f>
        <v>4948</v>
      </c>
      <c r="O64" s="157"/>
      <c r="P64" s="157"/>
    </row>
    <row r="65" spans="1:16" x14ac:dyDescent="0.2">
      <c r="A65" s="157" t="s">
        <v>32</v>
      </c>
      <c r="B65" s="157">
        <f>'将来負担比率（分子）の構造'!I$42</f>
        <v>25</v>
      </c>
      <c r="C65" s="157"/>
      <c r="D65" s="157"/>
      <c r="E65" s="157">
        <f>'将来負担比率（分子）の構造'!J$42</f>
        <v>23</v>
      </c>
      <c r="F65" s="157"/>
      <c r="G65" s="157"/>
      <c r="H65" s="157">
        <f>'将来負担比率（分子）の構造'!K$42</f>
        <v>21</v>
      </c>
      <c r="I65" s="157"/>
      <c r="J65" s="157"/>
      <c r="K65" s="157">
        <f>'将来負担比率（分子）の構造'!L$42</f>
        <v>19</v>
      </c>
      <c r="L65" s="157"/>
      <c r="M65" s="157"/>
      <c r="N65" s="157">
        <f>'将来負担比率（分子）の構造'!M$42</f>
        <v>17</v>
      </c>
      <c r="O65" s="157"/>
      <c r="P65" s="157"/>
    </row>
    <row r="66" spans="1:16" x14ac:dyDescent="0.2">
      <c r="A66" s="157" t="s">
        <v>31</v>
      </c>
      <c r="B66" s="157">
        <f>'将来負担比率（分子）の構造'!I$41</f>
        <v>17745</v>
      </c>
      <c r="C66" s="157"/>
      <c r="D66" s="157"/>
      <c r="E66" s="157">
        <f>'将来負担比率（分子）の構造'!J$41</f>
        <v>17515</v>
      </c>
      <c r="F66" s="157"/>
      <c r="G66" s="157"/>
      <c r="H66" s="157">
        <f>'将来負担比率（分子）の構造'!K$41</f>
        <v>17377</v>
      </c>
      <c r="I66" s="157"/>
      <c r="J66" s="157"/>
      <c r="K66" s="157">
        <f>'将来負担比率（分子）の構造'!L$41</f>
        <v>16563</v>
      </c>
      <c r="L66" s="157"/>
      <c r="M66" s="157"/>
      <c r="N66" s="157">
        <f>'将来負担比率（分子）の構造'!M$41</f>
        <v>15719</v>
      </c>
      <c r="O66" s="157"/>
      <c r="P66" s="157"/>
    </row>
    <row r="67" spans="1:16" x14ac:dyDescent="0.2">
      <c r="A67" s="157" t="s">
        <v>71</v>
      </c>
      <c r="B67" s="157" t="e">
        <f>NA()</f>
        <v>#N/A</v>
      </c>
      <c r="C67" s="157">
        <f>IF(ISNUMBER('将来負担比率（分子）の構造'!I$53), IF('将来負担比率（分子）の構造'!I$53 &lt; 0, 0, '将来負担比率（分子）の構造'!I$53), NA())</f>
        <v>894</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2403</v>
      </c>
      <c r="C72" s="161">
        <f>基金残高に係る経年分析!G55</f>
        <v>2403</v>
      </c>
      <c r="D72" s="161">
        <f>基金残高に係る経年分析!H55</f>
        <v>2745</v>
      </c>
    </row>
    <row r="73" spans="1:16" x14ac:dyDescent="0.2">
      <c r="A73" s="160" t="s">
        <v>74</v>
      </c>
      <c r="B73" s="161">
        <f>基金残高に係る経年分析!F56</f>
        <v>13</v>
      </c>
      <c r="C73" s="161">
        <f>基金残高に係る経年分析!G56</f>
        <v>13</v>
      </c>
      <c r="D73" s="161">
        <f>基金残高に係る経年分析!H56</f>
        <v>13</v>
      </c>
    </row>
    <row r="74" spans="1:16" x14ac:dyDescent="0.2">
      <c r="A74" s="160" t="s">
        <v>75</v>
      </c>
      <c r="B74" s="161">
        <f>基金残高に係る経年分析!F57</f>
        <v>2169</v>
      </c>
      <c r="C74" s="161">
        <f>基金残高に係る経年分析!G57</f>
        <v>3471</v>
      </c>
      <c r="D74" s="161">
        <f>基金残高に係る経年分析!H57</f>
        <v>4520</v>
      </c>
    </row>
  </sheetData>
  <sheetProtection algorithmName="SHA-512" hashValue="irFhh7hLMANrjnLgSfnOFiL5TAepGej8V9HQPlLdu0u2nHvytpKCBBQUnUirfcPJUzYR7XmfIOTR5pdwGQ34nQ==" saltValue="LURIqLOFH2KI9mAKTHaEh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9220664</v>
      </c>
      <c r="S5" s="600"/>
      <c r="T5" s="600"/>
      <c r="U5" s="600"/>
      <c r="V5" s="600"/>
      <c r="W5" s="600"/>
      <c r="X5" s="600"/>
      <c r="Y5" s="601"/>
      <c r="Z5" s="602">
        <v>35.200000000000003</v>
      </c>
      <c r="AA5" s="602"/>
      <c r="AB5" s="602"/>
      <c r="AC5" s="602"/>
      <c r="AD5" s="603">
        <v>8550543</v>
      </c>
      <c r="AE5" s="603"/>
      <c r="AF5" s="603"/>
      <c r="AG5" s="603"/>
      <c r="AH5" s="603"/>
      <c r="AI5" s="603"/>
      <c r="AJ5" s="603"/>
      <c r="AK5" s="603"/>
      <c r="AL5" s="604">
        <v>60.3</v>
      </c>
      <c r="AM5" s="605"/>
      <c r="AN5" s="605"/>
      <c r="AO5" s="606"/>
      <c r="AP5" s="596" t="s">
        <v>215</v>
      </c>
      <c r="AQ5" s="597"/>
      <c r="AR5" s="597"/>
      <c r="AS5" s="597"/>
      <c r="AT5" s="597"/>
      <c r="AU5" s="597"/>
      <c r="AV5" s="597"/>
      <c r="AW5" s="597"/>
      <c r="AX5" s="597"/>
      <c r="AY5" s="597"/>
      <c r="AZ5" s="597"/>
      <c r="BA5" s="597"/>
      <c r="BB5" s="597"/>
      <c r="BC5" s="597"/>
      <c r="BD5" s="597"/>
      <c r="BE5" s="597"/>
      <c r="BF5" s="598"/>
      <c r="BG5" s="610">
        <v>8550544</v>
      </c>
      <c r="BH5" s="611"/>
      <c r="BI5" s="611"/>
      <c r="BJ5" s="611"/>
      <c r="BK5" s="611"/>
      <c r="BL5" s="611"/>
      <c r="BM5" s="611"/>
      <c r="BN5" s="612"/>
      <c r="BO5" s="613">
        <v>92.7</v>
      </c>
      <c r="BP5" s="613"/>
      <c r="BQ5" s="613"/>
      <c r="BR5" s="613"/>
      <c r="BS5" s="614">
        <v>227440</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93149</v>
      </c>
      <c r="S6" s="611"/>
      <c r="T6" s="611"/>
      <c r="U6" s="611"/>
      <c r="V6" s="611"/>
      <c r="W6" s="611"/>
      <c r="X6" s="611"/>
      <c r="Y6" s="612"/>
      <c r="Z6" s="613">
        <v>0.4</v>
      </c>
      <c r="AA6" s="613"/>
      <c r="AB6" s="613"/>
      <c r="AC6" s="613"/>
      <c r="AD6" s="614">
        <v>93149</v>
      </c>
      <c r="AE6" s="614"/>
      <c r="AF6" s="614"/>
      <c r="AG6" s="614"/>
      <c r="AH6" s="614"/>
      <c r="AI6" s="614"/>
      <c r="AJ6" s="614"/>
      <c r="AK6" s="614"/>
      <c r="AL6" s="615">
        <v>0.7</v>
      </c>
      <c r="AM6" s="616"/>
      <c r="AN6" s="616"/>
      <c r="AO6" s="617"/>
      <c r="AP6" s="607" t="s">
        <v>220</v>
      </c>
      <c r="AQ6" s="608"/>
      <c r="AR6" s="608"/>
      <c r="AS6" s="608"/>
      <c r="AT6" s="608"/>
      <c r="AU6" s="608"/>
      <c r="AV6" s="608"/>
      <c r="AW6" s="608"/>
      <c r="AX6" s="608"/>
      <c r="AY6" s="608"/>
      <c r="AZ6" s="608"/>
      <c r="BA6" s="608"/>
      <c r="BB6" s="608"/>
      <c r="BC6" s="608"/>
      <c r="BD6" s="608"/>
      <c r="BE6" s="608"/>
      <c r="BF6" s="609"/>
      <c r="BG6" s="610">
        <v>8550544</v>
      </c>
      <c r="BH6" s="611"/>
      <c r="BI6" s="611"/>
      <c r="BJ6" s="611"/>
      <c r="BK6" s="611"/>
      <c r="BL6" s="611"/>
      <c r="BM6" s="611"/>
      <c r="BN6" s="612"/>
      <c r="BO6" s="613">
        <v>92.7</v>
      </c>
      <c r="BP6" s="613"/>
      <c r="BQ6" s="613"/>
      <c r="BR6" s="613"/>
      <c r="BS6" s="614">
        <v>227440</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208116</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207956</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5232</v>
      </c>
      <c r="S7" s="611"/>
      <c r="T7" s="611"/>
      <c r="U7" s="611"/>
      <c r="V7" s="611"/>
      <c r="W7" s="611"/>
      <c r="X7" s="611"/>
      <c r="Y7" s="612"/>
      <c r="Z7" s="613">
        <v>0</v>
      </c>
      <c r="AA7" s="613"/>
      <c r="AB7" s="613"/>
      <c r="AC7" s="613"/>
      <c r="AD7" s="614">
        <v>5232</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4333473</v>
      </c>
      <c r="BH7" s="611"/>
      <c r="BI7" s="611"/>
      <c r="BJ7" s="611"/>
      <c r="BK7" s="611"/>
      <c r="BL7" s="611"/>
      <c r="BM7" s="611"/>
      <c r="BN7" s="612"/>
      <c r="BO7" s="613">
        <v>47</v>
      </c>
      <c r="BP7" s="613"/>
      <c r="BQ7" s="613"/>
      <c r="BR7" s="613"/>
      <c r="BS7" s="614">
        <v>227440</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3487251</v>
      </c>
      <c r="CS7" s="611"/>
      <c r="CT7" s="611"/>
      <c r="CU7" s="611"/>
      <c r="CV7" s="611"/>
      <c r="CW7" s="611"/>
      <c r="CX7" s="611"/>
      <c r="CY7" s="612"/>
      <c r="CZ7" s="613">
        <v>14.2</v>
      </c>
      <c r="DA7" s="613"/>
      <c r="DB7" s="613"/>
      <c r="DC7" s="613"/>
      <c r="DD7" s="619">
        <v>23615</v>
      </c>
      <c r="DE7" s="611"/>
      <c r="DF7" s="611"/>
      <c r="DG7" s="611"/>
      <c r="DH7" s="611"/>
      <c r="DI7" s="611"/>
      <c r="DJ7" s="611"/>
      <c r="DK7" s="611"/>
      <c r="DL7" s="611"/>
      <c r="DM7" s="611"/>
      <c r="DN7" s="611"/>
      <c r="DO7" s="611"/>
      <c r="DP7" s="612"/>
      <c r="DQ7" s="619">
        <v>2852979</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112773</v>
      </c>
      <c r="S8" s="611"/>
      <c r="T8" s="611"/>
      <c r="U8" s="611"/>
      <c r="V8" s="611"/>
      <c r="W8" s="611"/>
      <c r="X8" s="611"/>
      <c r="Y8" s="612"/>
      <c r="Z8" s="613">
        <v>0.4</v>
      </c>
      <c r="AA8" s="613"/>
      <c r="AB8" s="613"/>
      <c r="AC8" s="613"/>
      <c r="AD8" s="614">
        <v>112773</v>
      </c>
      <c r="AE8" s="614"/>
      <c r="AF8" s="614"/>
      <c r="AG8" s="614"/>
      <c r="AH8" s="614"/>
      <c r="AI8" s="614"/>
      <c r="AJ8" s="614"/>
      <c r="AK8" s="614"/>
      <c r="AL8" s="615">
        <v>0.8</v>
      </c>
      <c r="AM8" s="616"/>
      <c r="AN8" s="616"/>
      <c r="AO8" s="617"/>
      <c r="AP8" s="607" t="s">
        <v>226</v>
      </c>
      <c r="AQ8" s="608"/>
      <c r="AR8" s="608"/>
      <c r="AS8" s="608"/>
      <c r="AT8" s="608"/>
      <c r="AU8" s="608"/>
      <c r="AV8" s="608"/>
      <c r="AW8" s="608"/>
      <c r="AX8" s="608"/>
      <c r="AY8" s="608"/>
      <c r="AZ8" s="608"/>
      <c r="BA8" s="608"/>
      <c r="BB8" s="608"/>
      <c r="BC8" s="608"/>
      <c r="BD8" s="608"/>
      <c r="BE8" s="608"/>
      <c r="BF8" s="609"/>
      <c r="BG8" s="610">
        <v>86193</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12032535</v>
      </c>
      <c r="CS8" s="611"/>
      <c r="CT8" s="611"/>
      <c r="CU8" s="611"/>
      <c r="CV8" s="611"/>
      <c r="CW8" s="611"/>
      <c r="CX8" s="611"/>
      <c r="CY8" s="612"/>
      <c r="CZ8" s="613">
        <v>49.1</v>
      </c>
      <c r="DA8" s="613"/>
      <c r="DB8" s="613"/>
      <c r="DC8" s="613"/>
      <c r="DD8" s="619">
        <v>24840</v>
      </c>
      <c r="DE8" s="611"/>
      <c r="DF8" s="611"/>
      <c r="DG8" s="611"/>
      <c r="DH8" s="611"/>
      <c r="DI8" s="611"/>
      <c r="DJ8" s="611"/>
      <c r="DK8" s="611"/>
      <c r="DL8" s="611"/>
      <c r="DM8" s="611"/>
      <c r="DN8" s="611"/>
      <c r="DO8" s="611"/>
      <c r="DP8" s="612"/>
      <c r="DQ8" s="619">
        <v>6607133</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140643</v>
      </c>
      <c r="S9" s="611"/>
      <c r="T9" s="611"/>
      <c r="U9" s="611"/>
      <c r="V9" s="611"/>
      <c r="W9" s="611"/>
      <c r="X9" s="611"/>
      <c r="Y9" s="612"/>
      <c r="Z9" s="613">
        <v>0.5</v>
      </c>
      <c r="AA9" s="613"/>
      <c r="AB9" s="613"/>
      <c r="AC9" s="613"/>
      <c r="AD9" s="614">
        <v>140643</v>
      </c>
      <c r="AE9" s="614"/>
      <c r="AF9" s="614"/>
      <c r="AG9" s="614"/>
      <c r="AH9" s="614"/>
      <c r="AI9" s="614"/>
      <c r="AJ9" s="614"/>
      <c r="AK9" s="614"/>
      <c r="AL9" s="615">
        <v>1</v>
      </c>
      <c r="AM9" s="616"/>
      <c r="AN9" s="616"/>
      <c r="AO9" s="617"/>
      <c r="AP9" s="607" t="s">
        <v>229</v>
      </c>
      <c r="AQ9" s="608"/>
      <c r="AR9" s="608"/>
      <c r="AS9" s="608"/>
      <c r="AT9" s="608"/>
      <c r="AU9" s="608"/>
      <c r="AV9" s="608"/>
      <c r="AW9" s="608"/>
      <c r="AX9" s="608"/>
      <c r="AY9" s="608"/>
      <c r="AZ9" s="608"/>
      <c r="BA9" s="608"/>
      <c r="BB9" s="608"/>
      <c r="BC9" s="608"/>
      <c r="BD9" s="608"/>
      <c r="BE9" s="608"/>
      <c r="BF9" s="609"/>
      <c r="BG9" s="610">
        <v>3354040</v>
      </c>
      <c r="BH9" s="611"/>
      <c r="BI9" s="611"/>
      <c r="BJ9" s="611"/>
      <c r="BK9" s="611"/>
      <c r="BL9" s="611"/>
      <c r="BM9" s="611"/>
      <c r="BN9" s="612"/>
      <c r="BO9" s="613">
        <v>36.4</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1830639</v>
      </c>
      <c r="CS9" s="611"/>
      <c r="CT9" s="611"/>
      <c r="CU9" s="611"/>
      <c r="CV9" s="611"/>
      <c r="CW9" s="611"/>
      <c r="CX9" s="611"/>
      <c r="CY9" s="612"/>
      <c r="CZ9" s="613">
        <v>7.5</v>
      </c>
      <c r="DA9" s="613"/>
      <c r="DB9" s="613"/>
      <c r="DC9" s="613"/>
      <c r="DD9" s="619">
        <v>44127</v>
      </c>
      <c r="DE9" s="611"/>
      <c r="DF9" s="611"/>
      <c r="DG9" s="611"/>
      <c r="DH9" s="611"/>
      <c r="DI9" s="611"/>
      <c r="DJ9" s="611"/>
      <c r="DK9" s="611"/>
      <c r="DL9" s="611"/>
      <c r="DM9" s="611"/>
      <c r="DN9" s="611"/>
      <c r="DO9" s="611"/>
      <c r="DP9" s="612"/>
      <c r="DQ9" s="619">
        <v>1657865</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156097</v>
      </c>
      <c r="BH10" s="611"/>
      <c r="BI10" s="611"/>
      <c r="BJ10" s="611"/>
      <c r="BK10" s="611"/>
      <c r="BL10" s="611"/>
      <c r="BM10" s="611"/>
      <c r="BN10" s="612"/>
      <c r="BO10" s="613">
        <v>1.7</v>
      </c>
      <c r="BP10" s="613"/>
      <c r="BQ10" s="613"/>
      <c r="BR10" s="613"/>
      <c r="BS10" s="614">
        <v>25932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25636</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5635</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1287754</v>
      </c>
      <c r="S11" s="611"/>
      <c r="T11" s="611"/>
      <c r="U11" s="611"/>
      <c r="V11" s="611"/>
      <c r="W11" s="611"/>
      <c r="X11" s="611"/>
      <c r="Y11" s="612"/>
      <c r="Z11" s="615">
        <v>4.9000000000000004</v>
      </c>
      <c r="AA11" s="616"/>
      <c r="AB11" s="616"/>
      <c r="AC11" s="622"/>
      <c r="AD11" s="619">
        <v>1287754</v>
      </c>
      <c r="AE11" s="611"/>
      <c r="AF11" s="611"/>
      <c r="AG11" s="611"/>
      <c r="AH11" s="611"/>
      <c r="AI11" s="611"/>
      <c r="AJ11" s="611"/>
      <c r="AK11" s="612"/>
      <c r="AL11" s="615">
        <v>9.1</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737143</v>
      </c>
      <c r="BH11" s="611"/>
      <c r="BI11" s="611"/>
      <c r="BJ11" s="611"/>
      <c r="BK11" s="611"/>
      <c r="BL11" s="611"/>
      <c r="BM11" s="611"/>
      <c r="BN11" s="612"/>
      <c r="BO11" s="613">
        <v>8</v>
      </c>
      <c r="BP11" s="613"/>
      <c r="BQ11" s="613"/>
      <c r="BR11" s="613"/>
      <c r="BS11" s="614">
        <v>201508</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71433</v>
      </c>
      <c r="CS11" s="611"/>
      <c r="CT11" s="611"/>
      <c r="CU11" s="611"/>
      <c r="CV11" s="611"/>
      <c r="CW11" s="611"/>
      <c r="CX11" s="611"/>
      <c r="CY11" s="612"/>
      <c r="CZ11" s="613">
        <v>0.3</v>
      </c>
      <c r="DA11" s="613"/>
      <c r="DB11" s="613"/>
      <c r="DC11" s="613"/>
      <c r="DD11" s="619">
        <v>3484</v>
      </c>
      <c r="DE11" s="611"/>
      <c r="DF11" s="611"/>
      <c r="DG11" s="611"/>
      <c r="DH11" s="611"/>
      <c r="DI11" s="611"/>
      <c r="DJ11" s="611"/>
      <c r="DK11" s="611"/>
      <c r="DL11" s="611"/>
      <c r="DM11" s="611"/>
      <c r="DN11" s="611"/>
      <c r="DO11" s="611"/>
      <c r="DP11" s="612"/>
      <c r="DQ11" s="619">
        <v>60935</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3827110</v>
      </c>
      <c r="BH12" s="611"/>
      <c r="BI12" s="611"/>
      <c r="BJ12" s="611"/>
      <c r="BK12" s="611"/>
      <c r="BL12" s="611"/>
      <c r="BM12" s="611"/>
      <c r="BN12" s="612"/>
      <c r="BO12" s="613">
        <v>41.5</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133606</v>
      </c>
      <c r="CS12" s="611"/>
      <c r="CT12" s="611"/>
      <c r="CU12" s="611"/>
      <c r="CV12" s="611"/>
      <c r="CW12" s="611"/>
      <c r="CX12" s="611"/>
      <c r="CY12" s="612"/>
      <c r="CZ12" s="613">
        <v>0.5</v>
      </c>
      <c r="DA12" s="613"/>
      <c r="DB12" s="613"/>
      <c r="DC12" s="613"/>
      <c r="DD12" s="619">
        <v>7203</v>
      </c>
      <c r="DE12" s="611"/>
      <c r="DF12" s="611"/>
      <c r="DG12" s="611"/>
      <c r="DH12" s="611"/>
      <c r="DI12" s="611"/>
      <c r="DJ12" s="611"/>
      <c r="DK12" s="611"/>
      <c r="DL12" s="611"/>
      <c r="DM12" s="611"/>
      <c r="DN12" s="611"/>
      <c r="DO12" s="611"/>
      <c r="DP12" s="612"/>
      <c r="DQ12" s="619">
        <v>53634</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3804160</v>
      </c>
      <c r="BH13" s="611"/>
      <c r="BI13" s="611"/>
      <c r="BJ13" s="611"/>
      <c r="BK13" s="611"/>
      <c r="BL13" s="611"/>
      <c r="BM13" s="611"/>
      <c r="BN13" s="612"/>
      <c r="BO13" s="613">
        <v>41.3</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1994505</v>
      </c>
      <c r="CS13" s="611"/>
      <c r="CT13" s="611"/>
      <c r="CU13" s="611"/>
      <c r="CV13" s="611"/>
      <c r="CW13" s="611"/>
      <c r="CX13" s="611"/>
      <c r="CY13" s="612"/>
      <c r="CZ13" s="613">
        <v>8.1</v>
      </c>
      <c r="DA13" s="613"/>
      <c r="DB13" s="613"/>
      <c r="DC13" s="613"/>
      <c r="DD13" s="619">
        <v>873876</v>
      </c>
      <c r="DE13" s="611"/>
      <c r="DF13" s="611"/>
      <c r="DG13" s="611"/>
      <c r="DH13" s="611"/>
      <c r="DI13" s="611"/>
      <c r="DJ13" s="611"/>
      <c r="DK13" s="611"/>
      <c r="DL13" s="611"/>
      <c r="DM13" s="611"/>
      <c r="DN13" s="611"/>
      <c r="DO13" s="611"/>
      <c r="DP13" s="612"/>
      <c r="DQ13" s="619">
        <v>1121397</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104808</v>
      </c>
      <c r="BH14" s="611"/>
      <c r="BI14" s="611"/>
      <c r="BJ14" s="611"/>
      <c r="BK14" s="611"/>
      <c r="BL14" s="611"/>
      <c r="BM14" s="611"/>
      <c r="BN14" s="612"/>
      <c r="BO14" s="613">
        <v>1.1000000000000001</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843871</v>
      </c>
      <c r="CS14" s="611"/>
      <c r="CT14" s="611"/>
      <c r="CU14" s="611"/>
      <c r="CV14" s="611"/>
      <c r="CW14" s="611"/>
      <c r="CX14" s="611"/>
      <c r="CY14" s="612"/>
      <c r="CZ14" s="613">
        <v>3.4</v>
      </c>
      <c r="DA14" s="613"/>
      <c r="DB14" s="613"/>
      <c r="DC14" s="613"/>
      <c r="DD14" s="619">
        <v>407</v>
      </c>
      <c r="DE14" s="611"/>
      <c r="DF14" s="611"/>
      <c r="DG14" s="611"/>
      <c r="DH14" s="611"/>
      <c r="DI14" s="611"/>
      <c r="DJ14" s="611"/>
      <c r="DK14" s="611"/>
      <c r="DL14" s="611"/>
      <c r="DM14" s="611"/>
      <c r="DN14" s="611"/>
      <c r="DO14" s="611"/>
      <c r="DP14" s="612"/>
      <c r="DQ14" s="619">
        <v>838685</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20103</v>
      </c>
      <c r="S15" s="611"/>
      <c r="T15" s="611"/>
      <c r="U15" s="611"/>
      <c r="V15" s="611"/>
      <c r="W15" s="611"/>
      <c r="X15" s="611"/>
      <c r="Y15" s="612"/>
      <c r="Z15" s="613">
        <v>0.1</v>
      </c>
      <c r="AA15" s="613"/>
      <c r="AB15" s="613"/>
      <c r="AC15" s="613"/>
      <c r="AD15" s="614">
        <v>20103</v>
      </c>
      <c r="AE15" s="614"/>
      <c r="AF15" s="614"/>
      <c r="AG15" s="614"/>
      <c r="AH15" s="614"/>
      <c r="AI15" s="614"/>
      <c r="AJ15" s="614"/>
      <c r="AK15" s="614"/>
      <c r="AL15" s="615">
        <v>0.1</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285153</v>
      </c>
      <c r="BH15" s="611"/>
      <c r="BI15" s="611"/>
      <c r="BJ15" s="611"/>
      <c r="BK15" s="611"/>
      <c r="BL15" s="611"/>
      <c r="BM15" s="611"/>
      <c r="BN15" s="612"/>
      <c r="BO15" s="613">
        <v>3.1</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2367327</v>
      </c>
      <c r="CS15" s="611"/>
      <c r="CT15" s="611"/>
      <c r="CU15" s="611"/>
      <c r="CV15" s="611"/>
      <c r="CW15" s="611"/>
      <c r="CX15" s="611"/>
      <c r="CY15" s="612"/>
      <c r="CZ15" s="613">
        <v>9.6999999999999993</v>
      </c>
      <c r="DA15" s="613"/>
      <c r="DB15" s="613"/>
      <c r="DC15" s="613"/>
      <c r="DD15" s="619">
        <v>269891</v>
      </c>
      <c r="DE15" s="611"/>
      <c r="DF15" s="611"/>
      <c r="DG15" s="611"/>
      <c r="DH15" s="611"/>
      <c r="DI15" s="611"/>
      <c r="DJ15" s="611"/>
      <c r="DK15" s="611"/>
      <c r="DL15" s="611"/>
      <c r="DM15" s="611"/>
      <c r="DN15" s="611"/>
      <c r="DO15" s="611"/>
      <c r="DP15" s="612"/>
      <c r="DQ15" s="619">
        <v>1640358</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93351</v>
      </c>
      <c r="S16" s="611"/>
      <c r="T16" s="611"/>
      <c r="U16" s="611"/>
      <c r="V16" s="611"/>
      <c r="W16" s="611"/>
      <c r="X16" s="611"/>
      <c r="Y16" s="612"/>
      <c r="Z16" s="613">
        <v>0.4</v>
      </c>
      <c r="AA16" s="613"/>
      <c r="AB16" s="613"/>
      <c r="AC16" s="613"/>
      <c r="AD16" s="614">
        <v>93351</v>
      </c>
      <c r="AE16" s="614"/>
      <c r="AF16" s="614"/>
      <c r="AG16" s="614"/>
      <c r="AH16" s="614"/>
      <c r="AI16" s="614"/>
      <c r="AJ16" s="614"/>
      <c r="AK16" s="614"/>
      <c r="AL16" s="615">
        <v>0.7</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328892</v>
      </c>
      <c r="S17" s="611"/>
      <c r="T17" s="611"/>
      <c r="U17" s="611"/>
      <c r="V17" s="611"/>
      <c r="W17" s="611"/>
      <c r="X17" s="611"/>
      <c r="Y17" s="612"/>
      <c r="Z17" s="613">
        <v>1.3</v>
      </c>
      <c r="AA17" s="613"/>
      <c r="AB17" s="613"/>
      <c r="AC17" s="613"/>
      <c r="AD17" s="614">
        <v>328892</v>
      </c>
      <c r="AE17" s="614"/>
      <c r="AF17" s="614"/>
      <c r="AG17" s="614"/>
      <c r="AH17" s="614"/>
      <c r="AI17" s="614"/>
      <c r="AJ17" s="614"/>
      <c r="AK17" s="614"/>
      <c r="AL17" s="615">
        <v>2.2999999999999998</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1527798</v>
      </c>
      <c r="CS17" s="611"/>
      <c r="CT17" s="611"/>
      <c r="CU17" s="611"/>
      <c r="CV17" s="611"/>
      <c r="CW17" s="611"/>
      <c r="CX17" s="611"/>
      <c r="CY17" s="612"/>
      <c r="CZ17" s="613">
        <v>6.2</v>
      </c>
      <c r="DA17" s="613"/>
      <c r="DB17" s="613"/>
      <c r="DC17" s="613"/>
      <c r="DD17" s="619" t="s">
        <v>122</v>
      </c>
      <c r="DE17" s="611"/>
      <c r="DF17" s="611"/>
      <c r="DG17" s="611"/>
      <c r="DH17" s="611"/>
      <c r="DI17" s="611"/>
      <c r="DJ17" s="611"/>
      <c r="DK17" s="611"/>
      <c r="DL17" s="611"/>
      <c r="DM17" s="611"/>
      <c r="DN17" s="611"/>
      <c r="DO17" s="611"/>
      <c r="DP17" s="612"/>
      <c r="DQ17" s="619">
        <v>1449784</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68469</v>
      </c>
      <c r="S18" s="611"/>
      <c r="T18" s="611"/>
      <c r="U18" s="611"/>
      <c r="V18" s="611"/>
      <c r="W18" s="611"/>
      <c r="X18" s="611"/>
      <c r="Y18" s="612"/>
      <c r="Z18" s="613">
        <v>0.3</v>
      </c>
      <c r="AA18" s="613"/>
      <c r="AB18" s="613"/>
      <c r="AC18" s="613"/>
      <c r="AD18" s="614">
        <v>68469</v>
      </c>
      <c r="AE18" s="614"/>
      <c r="AF18" s="614"/>
      <c r="AG18" s="614"/>
      <c r="AH18" s="614"/>
      <c r="AI18" s="614"/>
      <c r="AJ18" s="614"/>
      <c r="AK18" s="614"/>
      <c r="AL18" s="615">
        <v>0.5</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258337</v>
      </c>
      <c r="S19" s="611"/>
      <c r="T19" s="611"/>
      <c r="U19" s="611"/>
      <c r="V19" s="611"/>
      <c r="W19" s="611"/>
      <c r="X19" s="611"/>
      <c r="Y19" s="612"/>
      <c r="Z19" s="613">
        <v>1</v>
      </c>
      <c r="AA19" s="613"/>
      <c r="AB19" s="613"/>
      <c r="AC19" s="613"/>
      <c r="AD19" s="614">
        <v>258337</v>
      </c>
      <c r="AE19" s="614"/>
      <c r="AF19" s="614"/>
      <c r="AG19" s="614"/>
      <c r="AH19" s="614"/>
      <c r="AI19" s="614"/>
      <c r="AJ19" s="614"/>
      <c r="AK19" s="614"/>
      <c r="AL19" s="615">
        <v>1.8</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670120</v>
      </c>
      <c r="BH19" s="611"/>
      <c r="BI19" s="611"/>
      <c r="BJ19" s="611"/>
      <c r="BK19" s="611"/>
      <c r="BL19" s="611"/>
      <c r="BM19" s="611"/>
      <c r="BN19" s="612"/>
      <c r="BO19" s="613">
        <v>7.3</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v>2086</v>
      </c>
      <c r="S20" s="611"/>
      <c r="T20" s="611"/>
      <c r="U20" s="611"/>
      <c r="V20" s="611"/>
      <c r="W20" s="611"/>
      <c r="X20" s="611"/>
      <c r="Y20" s="612"/>
      <c r="Z20" s="613">
        <v>0</v>
      </c>
      <c r="AA20" s="613"/>
      <c r="AB20" s="613"/>
      <c r="AC20" s="613"/>
      <c r="AD20" s="614">
        <v>2086</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670120</v>
      </c>
      <c r="BH20" s="611"/>
      <c r="BI20" s="611"/>
      <c r="BJ20" s="611"/>
      <c r="BK20" s="611"/>
      <c r="BL20" s="611"/>
      <c r="BM20" s="611"/>
      <c r="BN20" s="612"/>
      <c r="BO20" s="613">
        <v>7.3</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24522717</v>
      </c>
      <c r="CS20" s="611"/>
      <c r="CT20" s="611"/>
      <c r="CU20" s="611"/>
      <c r="CV20" s="611"/>
      <c r="CW20" s="611"/>
      <c r="CX20" s="611"/>
      <c r="CY20" s="612"/>
      <c r="CZ20" s="613">
        <v>100</v>
      </c>
      <c r="DA20" s="613"/>
      <c r="DB20" s="613"/>
      <c r="DC20" s="613"/>
      <c r="DD20" s="619">
        <v>1247443</v>
      </c>
      <c r="DE20" s="611"/>
      <c r="DF20" s="611"/>
      <c r="DG20" s="611"/>
      <c r="DH20" s="611"/>
      <c r="DI20" s="611"/>
      <c r="DJ20" s="611"/>
      <c r="DK20" s="611"/>
      <c r="DL20" s="611"/>
      <c r="DM20" s="611"/>
      <c r="DN20" s="611"/>
      <c r="DO20" s="611"/>
      <c r="DP20" s="612"/>
      <c r="DQ20" s="619">
        <v>16496361</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3767686</v>
      </c>
      <c r="S21" s="611"/>
      <c r="T21" s="611"/>
      <c r="U21" s="611"/>
      <c r="V21" s="611"/>
      <c r="W21" s="611"/>
      <c r="X21" s="611"/>
      <c r="Y21" s="612"/>
      <c r="Z21" s="613">
        <v>14.4</v>
      </c>
      <c r="AA21" s="613"/>
      <c r="AB21" s="613"/>
      <c r="AC21" s="613"/>
      <c r="AD21" s="614">
        <v>3466794</v>
      </c>
      <c r="AE21" s="614"/>
      <c r="AF21" s="614"/>
      <c r="AG21" s="614"/>
      <c r="AH21" s="614"/>
      <c r="AI21" s="614"/>
      <c r="AJ21" s="614"/>
      <c r="AK21" s="614"/>
      <c r="AL21" s="615">
        <v>24.4</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3466794</v>
      </c>
      <c r="S22" s="611"/>
      <c r="T22" s="611"/>
      <c r="U22" s="611"/>
      <c r="V22" s="611"/>
      <c r="W22" s="611"/>
      <c r="X22" s="611"/>
      <c r="Y22" s="612"/>
      <c r="Z22" s="613">
        <v>13.2</v>
      </c>
      <c r="AA22" s="613"/>
      <c r="AB22" s="613"/>
      <c r="AC22" s="613"/>
      <c r="AD22" s="614">
        <v>3466794</v>
      </c>
      <c r="AE22" s="614"/>
      <c r="AF22" s="614"/>
      <c r="AG22" s="614"/>
      <c r="AH22" s="614"/>
      <c r="AI22" s="614"/>
      <c r="AJ22" s="614"/>
      <c r="AK22" s="614"/>
      <c r="AL22" s="615">
        <v>24.4</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300892</v>
      </c>
      <c r="S23" s="611"/>
      <c r="T23" s="611"/>
      <c r="U23" s="611"/>
      <c r="V23" s="611"/>
      <c r="W23" s="611"/>
      <c r="X23" s="611"/>
      <c r="Y23" s="612"/>
      <c r="Z23" s="613">
        <v>1.1000000000000001</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v>670120</v>
      </c>
      <c r="BH23" s="611"/>
      <c r="BI23" s="611"/>
      <c r="BJ23" s="611"/>
      <c r="BK23" s="611"/>
      <c r="BL23" s="611"/>
      <c r="BM23" s="611"/>
      <c r="BN23" s="612"/>
      <c r="BO23" s="613">
        <v>7.3</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9" t="s">
        <v>274</v>
      </c>
      <c r="DM23" s="640"/>
      <c r="DN23" s="640"/>
      <c r="DO23" s="640"/>
      <c r="DP23" s="640"/>
      <c r="DQ23" s="640"/>
      <c r="DR23" s="640"/>
      <c r="DS23" s="640"/>
      <c r="DT23" s="640"/>
      <c r="DU23" s="640"/>
      <c r="DV23" s="641"/>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13585057</v>
      </c>
      <c r="CS24" s="600"/>
      <c r="CT24" s="600"/>
      <c r="CU24" s="600"/>
      <c r="CV24" s="600"/>
      <c r="CW24" s="600"/>
      <c r="CX24" s="600"/>
      <c r="CY24" s="601"/>
      <c r="CZ24" s="604">
        <v>55.4</v>
      </c>
      <c r="DA24" s="605"/>
      <c r="DB24" s="605"/>
      <c r="DC24" s="621"/>
      <c r="DD24" s="642">
        <v>8241276</v>
      </c>
      <c r="DE24" s="600"/>
      <c r="DF24" s="600"/>
      <c r="DG24" s="600"/>
      <c r="DH24" s="600"/>
      <c r="DI24" s="600"/>
      <c r="DJ24" s="600"/>
      <c r="DK24" s="601"/>
      <c r="DL24" s="642">
        <v>7366542</v>
      </c>
      <c r="DM24" s="600"/>
      <c r="DN24" s="600"/>
      <c r="DO24" s="600"/>
      <c r="DP24" s="600"/>
      <c r="DQ24" s="600"/>
      <c r="DR24" s="600"/>
      <c r="DS24" s="600"/>
      <c r="DT24" s="600"/>
      <c r="DU24" s="600"/>
      <c r="DV24" s="601"/>
      <c r="DW24" s="604">
        <v>51.8</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15070247</v>
      </c>
      <c r="S25" s="611"/>
      <c r="T25" s="611"/>
      <c r="U25" s="611"/>
      <c r="V25" s="611"/>
      <c r="W25" s="611"/>
      <c r="X25" s="611"/>
      <c r="Y25" s="612"/>
      <c r="Z25" s="613">
        <v>57.6</v>
      </c>
      <c r="AA25" s="613"/>
      <c r="AB25" s="613"/>
      <c r="AC25" s="613"/>
      <c r="AD25" s="614">
        <v>14099234</v>
      </c>
      <c r="AE25" s="614"/>
      <c r="AF25" s="614"/>
      <c r="AG25" s="614"/>
      <c r="AH25" s="614"/>
      <c r="AI25" s="614"/>
      <c r="AJ25" s="614"/>
      <c r="AK25" s="614"/>
      <c r="AL25" s="615">
        <v>99.4</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4348638</v>
      </c>
      <c r="CS25" s="631"/>
      <c r="CT25" s="631"/>
      <c r="CU25" s="631"/>
      <c r="CV25" s="631"/>
      <c r="CW25" s="631"/>
      <c r="CX25" s="631"/>
      <c r="CY25" s="632"/>
      <c r="CZ25" s="615">
        <v>17.7</v>
      </c>
      <c r="DA25" s="643"/>
      <c r="DB25" s="643"/>
      <c r="DC25" s="645"/>
      <c r="DD25" s="619">
        <v>3865329</v>
      </c>
      <c r="DE25" s="631"/>
      <c r="DF25" s="631"/>
      <c r="DG25" s="631"/>
      <c r="DH25" s="631"/>
      <c r="DI25" s="631"/>
      <c r="DJ25" s="631"/>
      <c r="DK25" s="632"/>
      <c r="DL25" s="619">
        <v>3832200</v>
      </c>
      <c r="DM25" s="631"/>
      <c r="DN25" s="631"/>
      <c r="DO25" s="631"/>
      <c r="DP25" s="631"/>
      <c r="DQ25" s="631"/>
      <c r="DR25" s="631"/>
      <c r="DS25" s="631"/>
      <c r="DT25" s="631"/>
      <c r="DU25" s="631"/>
      <c r="DV25" s="632"/>
      <c r="DW25" s="615">
        <v>27</v>
      </c>
      <c r="DX25" s="643"/>
      <c r="DY25" s="643"/>
      <c r="DZ25" s="643"/>
      <c r="EA25" s="643"/>
      <c r="EB25" s="643"/>
      <c r="EC25" s="644"/>
    </row>
    <row r="26" spans="2:133" ht="11.25" customHeight="1" x14ac:dyDescent="0.2">
      <c r="B26" s="607" t="s">
        <v>282</v>
      </c>
      <c r="C26" s="608"/>
      <c r="D26" s="608"/>
      <c r="E26" s="608"/>
      <c r="F26" s="608"/>
      <c r="G26" s="608"/>
      <c r="H26" s="608"/>
      <c r="I26" s="608"/>
      <c r="J26" s="608"/>
      <c r="K26" s="608"/>
      <c r="L26" s="608"/>
      <c r="M26" s="608"/>
      <c r="N26" s="608"/>
      <c r="O26" s="608"/>
      <c r="P26" s="608"/>
      <c r="Q26" s="609"/>
      <c r="R26" s="610">
        <v>5105</v>
      </c>
      <c r="S26" s="611"/>
      <c r="T26" s="611"/>
      <c r="U26" s="611"/>
      <c r="V26" s="611"/>
      <c r="W26" s="611"/>
      <c r="X26" s="611"/>
      <c r="Y26" s="612"/>
      <c r="Z26" s="613">
        <v>0</v>
      </c>
      <c r="AA26" s="613"/>
      <c r="AB26" s="613"/>
      <c r="AC26" s="613"/>
      <c r="AD26" s="614">
        <v>5105</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2347228</v>
      </c>
      <c r="CS26" s="611"/>
      <c r="CT26" s="611"/>
      <c r="CU26" s="611"/>
      <c r="CV26" s="611"/>
      <c r="CW26" s="611"/>
      <c r="CX26" s="611"/>
      <c r="CY26" s="612"/>
      <c r="CZ26" s="615">
        <v>9.6</v>
      </c>
      <c r="DA26" s="643"/>
      <c r="DB26" s="643"/>
      <c r="DC26" s="645"/>
      <c r="DD26" s="619">
        <v>2108306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285</v>
      </c>
      <c r="C27" s="608"/>
      <c r="D27" s="608"/>
      <c r="E27" s="608"/>
      <c r="F27" s="608"/>
      <c r="G27" s="608"/>
      <c r="H27" s="608"/>
      <c r="I27" s="608"/>
      <c r="J27" s="608"/>
      <c r="K27" s="608"/>
      <c r="L27" s="608"/>
      <c r="M27" s="608"/>
      <c r="N27" s="608"/>
      <c r="O27" s="608"/>
      <c r="P27" s="608"/>
      <c r="Q27" s="609"/>
      <c r="R27" s="610">
        <v>125882</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9220664</v>
      </c>
      <c r="BH27" s="611"/>
      <c r="BI27" s="611"/>
      <c r="BJ27" s="611"/>
      <c r="BK27" s="611"/>
      <c r="BL27" s="611"/>
      <c r="BM27" s="611"/>
      <c r="BN27" s="612"/>
      <c r="BO27" s="613">
        <v>100</v>
      </c>
      <c r="BP27" s="613"/>
      <c r="BQ27" s="613"/>
      <c r="BR27" s="613"/>
      <c r="BS27" s="614">
        <v>227440</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7708621</v>
      </c>
      <c r="CS27" s="631"/>
      <c r="CT27" s="631"/>
      <c r="CU27" s="631"/>
      <c r="CV27" s="631"/>
      <c r="CW27" s="631"/>
      <c r="CX27" s="631"/>
      <c r="CY27" s="632"/>
      <c r="CZ27" s="615">
        <v>31.4</v>
      </c>
      <c r="DA27" s="643"/>
      <c r="DB27" s="643"/>
      <c r="DC27" s="645"/>
      <c r="DD27" s="619">
        <v>2926163</v>
      </c>
      <c r="DE27" s="631"/>
      <c r="DF27" s="631"/>
      <c r="DG27" s="631"/>
      <c r="DH27" s="631"/>
      <c r="DI27" s="631"/>
      <c r="DJ27" s="631"/>
      <c r="DK27" s="632"/>
      <c r="DL27" s="619">
        <v>2084558</v>
      </c>
      <c r="DM27" s="631"/>
      <c r="DN27" s="631"/>
      <c r="DO27" s="631"/>
      <c r="DP27" s="631"/>
      <c r="DQ27" s="631"/>
      <c r="DR27" s="631"/>
      <c r="DS27" s="631"/>
      <c r="DT27" s="631"/>
      <c r="DU27" s="631"/>
      <c r="DV27" s="632"/>
      <c r="DW27" s="615">
        <v>14.7</v>
      </c>
      <c r="DX27" s="643"/>
      <c r="DY27" s="643"/>
      <c r="DZ27" s="643"/>
      <c r="EA27" s="643"/>
      <c r="EB27" s="643"/>
      <c r="EC27" s="644"/>
    </row>
    <row r="28" spans="2:133" ht="11.25" customHeight="1" x14ac:dyDescent="0.2">
      <c r="B28" s="607" t="s">
        <v>288</v>
      </c>
      <c r="C28" s="608"/>
      <c r="D28" s="608"/>
      <c r="E28" s="608"/>
      <c r="F28" s="608"/>
      <c r="G28" s="608"/>
      <c r="H28" s="608"/>
      <c r="I28" s="608"/>
      <c r="J28" s="608"/>
      <c r="K28" s="608"/>
      <c r="L28" s="608"/>
      <c r="M28" s="608"/>
      <c r="N28" s="608"/>
      <c r="O28" s="608"/>
      <c r="P28" s="608"/>
      <c r="Q28" s="609"/>
      <c r="R28" s="610">
        <v>150326</v>
      </c>
      <c r="S28" s="611"/>
      <c r="T28" s="611"/>
      <c r="U28" s="611"/>
      <c r="V28" s="611"/>
      <c r="W28" s="611"/>
      <c r="X28" s="611"/>
      <c r="Y28" s="612"/>
      <c r="Z28" s="613">
        <v>0.6</v>
      </c>
      <c r="AA28" s="613"/>
      <c r="AB28" s="613"/>
      <c r="AC28" s="613"/>
      <c r="AD28" s="614">
        <v>59633</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1527798</v>
      </c>
      <c r="CS28" s="611"/>
      <c r="CT28" s="611"/>
      <c r="CU28" s="611"/>
      <c r="CV28" s="611"/>
      <c r="CW28" s="611"/>
      <c r="CX28" s="611"/>
      <c r="CY28" s="612"/>
      <c r="CZ28" s="615">
        <v>6.2</v>
      </c>
      <c r="DA28" s="643"/>
      <c r="DB28" s="643"/>
      <c r="DC28" s="645"/>
      <c r="DD28" s="619">
        <v>1449784</v>
      </c>
      <c r="DE28" s="611"/>
      <c r="DF28" s="611"/>
      <c r="DG28" s="611"/>
      <c r="DH28" s="611"/>
      <c r="DI28" s="611"/>
      <c r="DJ28" s="611"/>
      <c r="DK28" s="612"/>
      <c r="DL28" s="619">
        <v>1449784</v>
      </c>
      <c r="DM28" s="611"/>
      <c r="DN28" s="611"/>
      <c r="DO28" s="611"/>
      <c r="DP28" s="611"/>
      <c r="DQ28" s="611"/>
      <c r="DR28" s="611"/>
      <c r="DS28" s="611"/>
      <c r="DT28" s="611"/>
      <c r="DU28" s="611"/>
      <c r="DV28" s="612"/>
      <c r="DW28" s="615">
        <v>10.199999999999999</v>
      </c>
      <c r="DX28" s="643"/>
      <c r="DY28" s="643"/>
      <c r="DZ28" s="643"/>
      <c r="EA28" s="643"/>
      <c r="EB28" s="643"/>
      <c r="EC28" s="644"/>
    </row>
    <row r="29" spans="2:133" ht="11.25" customHeight="1" x14ac:dyDescent="0.2">
      <c r="B29" s="607" t="s">
        <v>290</v>
      </c>
      <c r="C29" s="608"/>
      <c r="D29" s="608"/>
      <c r="E29" s="608"/>
      <c r="F29" s="608"/>
      <c r="G29" s="608"/>
      <c r="H29" s="608"/>
      <c r="I29" s="608"/>
      <c r="J29" s="608"/>
      <c r="K29" s="608"/>
      <c r="L29" s="608"/>
      <c r="M29" s="608"/>
      <c r="N29" s="608"/>
      <c r="O29" s="608"/>
      <c r="P29" s="608"/>
      <c r="Q29" s="609"/>
      <c r="R29" s="610">
        <v>32754</v>
      </c>
      <c r="S29" s="611"/>
      <c r="T29" s="611"/>
      <c r="U29" s="611"/>
      <c r="V29" s="611"/>
      <c r="W29" s="611"/>
      <c r="X29" s="611"/>
      <c r="Y29" s="612"/>
      <c r="Z29" s="613">
        <v>0.1</v>
      </c>
      <c r="AA29" s="613"/>
      <c r="AB29" s="613"/>
      <c r="AC29" s="613"/>
      <c r="AD29" s="614">
        <v>741</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1527798</v>
      </c>
      <c r="CS29" s="631"/>
      <c r="CT29" s="631"/>
      <c r="CU29" s="631"/>
      <c r="CV29" s="631"/>
      <c r="CW29" s="631"/>
      <c r="CX29" s="631"/>
      <c r="CY29" s="632"/>
      <c r="CZ29" s="615">
        <v>6.2</v>
      </c>
      <c r="DA29" s="643"/>
      <c r="DB29" s="643"/>
      <c r="DC29" s="645"/>
      <c r="DD29" s="619">
        <v>1449784</v>
      </c>
      <c r="DE29" s="631"/>
      <c r="DF29" s="631"/>
      <c r="DG29" s="631"/>
      <c r="DH29" s="631"/>
      <c r="DI29" s="631"/>
      <c r="DJ29" s="631"/>
      <c r="DK29" s="632"/>
      <c r="DL29" s="619">
        <v>1449784</v>
      </c>
      <c r="DM29" s="631"/>
      <c r="DN29" s="631"/>
      <c r="DO29" s="631"/>
      <c r="DP29" s="631"/>
      <c r="DQ29" s="631"/>
      <c r="DR29" s="631"/>
      <c r="DS29" s="631"/>
      <c r="DT29" s="631"/>
      <c r="DU29" s="631"/>
      <c r="DV29" s="632"/>
      <c r="DW29" s="615">
        <v>10.199999999999999</v>
      </c>
      <c r="DX29" s="643"/>
      <c r="DY29" s="643"/>
      <c r="DZ29" s="643"/>
      <c r="EA29" s="643"/>
      <c r="EB29" s="643"/>
      <c r="EC29" s="644"/>
    </row>
    <row r="30" spans="2:133" ht="11.25" customHeight="1" x14ac:dyDescent="0.2">
      <c r="B30" s="607" t="s">
        <v>292</v>
      </c>
      <c r="C30" s="608"/>
      <c r="D30" s="608"/>
      <c r="E30" s="608"/>
      <c r="F30" s="608"/>
      <c r="G30" s="608"/>
      <c r="H30" s="608"/>
      <c r="I30" s="608"/>
      <c r="J30" s="608"/>
      <c r="K30" s="608"/>
      <c r="L30" s="608"/>
      <c r="M30" s="608"/>
      <c r="N30" s="608"/>
      <c r="O30" s="608"/>
      <c r="P30" s="608"/>
      <c r="Q30" s="609"/>
      <c r="R30" s="610">
        <v>5402337</v>
      </c>
      <c r="S30" s="611"/>
      <c r="T30" s="611"/>
      <c r="U30" s="611"/>
      <c r="V30" s="611"/>
      <c r="W30" s="611"/>
      <c r="X30" s="611"/>
      <c r="Y30" s="612"/>
      <c r="Z30" s="613">
        <v>20.6</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1464203</v>
      </c>
      <c r="CS30" s="611"/>
      <c r="CT30" s="611"/>
      <c r="CU30" s="611"/>
      <c r="CV30" s="611"/>
      <c r="CW30" s="611"/>
      <c r="CX30" s="611"/>
      <c r="CY30" s="612"/>
      <c r="CZ30" s="615">
        <v>6</v>
      </c>
      <c r="DA30" s="643"/>
      <c r="DB30" s="643"/>
      <c r="DC30" s="645"/>
      <c r="DD30" s="619">
        <v>1388885</v>
      </c>
      <c r="DE30" s="611"/>
      <c r="DF30" s="611"/>
      <c r="DG30" s="611"/>
      <c r="DH30" s="611"/>
      <c r="DI30" s="611"/>
      <c r="DJ30" s="611"/>
      <c r="DK30" s="612"/>
      <c r="DL30" s="619">
        <v>1388885</v>
      </c>
      <c r="DM30" s="611"/>
      <c r="DN30" s="611"/>
      <c r="DO30" s="611"/>
      <c r="DP30" s="611"/>
      <c r="DQ30" s="611"/>
      <c r="DR30" s="611"/>
      <c r="DS30" s="611"/>
      <c r="DT30" s="611"/>
      <c r="DU30" s="611"/>
      <c r="DV30" s="612"/>
      <c r="DW30" s="615">
        <v>9.8000000000000007</v>
      </c>
      <c r="DX30" s="643"/>
      <c r="DY30" s="643"/>
      <c r="DZ30" s="643"/>
      <c r="EA30" s="643"/>
      <c r="EB30" s="643"/>
      <c r="EC30" s="644"/>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99.7</v>
      </c>
      <c r="BH31" s="654"/>
      <c r="BI31" s="654"/>
      <c r="BJ31" s="654"/>
      <c r="BK31" s="654"/>
      <c r="BL31" s="654"/>
      <c r="BM31" s="605">
        <v>99.3</v>
      </c>
      <c r="BN31" s="654"/>
      <c r="BO31" s="654"/>
      <c r="BP31" s="654"/>
      <c r="BQ31" s="655"/>
      <c r="BR31" s="657">
        <v>99.7</v>
      </c>
      <c r="BS31" s="654"/>
      <c r="BT31" s="654"/>
      <c r="BU31" s="654"/>
      <c r="BV31" s="654"/>
      <c r="BW31" s="654"/>
      <c r="BX31" s="605">
        <v>99.2</v>
      </c>
      <c r="BY31" s="654"/>
      <c r="BZ31" s="654"/>
      <c r="CA31" s="654"/>
      <c r="CB31" s="655"/>
      <c r="CD31" s="650"/>
      <c r="CE31" s="651"/>
      <c r="CF31" s="607" t="s">
        <v>299</v>
      </c>
      <c r="CG31" s="608"/>
      <c r="CH31" s="608"/>
      <c r="CI31" s="608"/>
      <c r="CJ31" s="608"/>
      <c r="CK31" s="608"/>
      <c r="CL31" s="608"/>
      <c r="CM31" s="608"/>
      <c r="CN31" s="608"/>
      <c r="CO31" s="608"/>
      <c r="CP31" s="608"/>
      <c r="CQ31" s="609"/>
      <c r="CR31" s="610">
        <v>63595</v>
      </c>
      <c r="CS31" s="631"/>
      <c r="CT31" s="631"/>
      <c r="CU31" s="631"/>
      <c r="CV31" s="631"/>
      <c r="CW31" s="631"/>
      <c r="CX31" s="631"/>
      <c r="CY31" s="632"/>
      <c r="CZ31" s="615">
        <v>0.3</v>
      </c>
      <c r="DA31" s="643"/>
      <c r="DB31" s="643"/>
      <c r="DC31" s="645"/>
      <c r="DD31" s="619">
        <v>60899</v>
      </c>
      <c r="DE31" s="631"/>
      <c r="DF31" s="631"/>
      <c r="DG31" s="631"/>
      <c r="DH31" s="631"/>
      <c r="DI31" s="631"/>
      <c r="DJ31" s="631"/>
      <c r="DK31" s="632"/>
      <c r="DL31" s="619">
        <v>60899</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2">
      <c r="B32" s="607" t="s">
        <v>300</v>
      </c>
      <c r="C32" s="608"/>
      <c r="D32" s="608"/>
      <c r="E32" s="608"/>
      <c r="F32" s="608"/>
      <c r="G32" s="608"/>
      <c r="H32" s="608"/>
      <c r="I32" s="608"/>
      <c r="J32" s="608"/>
      <c r="K32" s="608"/>
      <c r="L32" s="608"/>
      <c r="M32" s="608"/>
      <c r="N32" s="608"/>
      <c r="O32" s="608"/>
      <c r="P32" s="608"/>
      <c r="Q32" s="609"/>
      <c r="R32" s="610">
        <v>1949332</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301</v>
      </c>
      <c r="AX32" s="607" t="s">
        <v>302</v>
      </c>
      <c r="AY32" s="608"/>
      <c r="AZ32" s="608"/>
      <c r="BA32" s="608"/>
      <c r="BB32" s="608"/>
      <c r="BC32" s="608"/>
      <c r="BD32" s="608"/>
      <c r="BE32" s="608"/>
      <c r="BF32" s="609"/>
      <c r="BG32" s="667">
        <v>99.5</v>
      </c>
      <c r="BH32" s="631"/>
      <c r="BI32" s="631"/>
      <c r="BJ32" s="631"/>
      <c r="BK32" s="631"/>
      <c r="BL32" s="631"/>
      <c r="BM32" s="616">
        <v>99.1</v>
      </c>
      <c r="BN32" s="631"/>
      <c r="BO32" s="631"/>
      <c r="BP32" s="631"/>
      <c r="BQ32" s="656"/>
      <c r="BR32" s="667">
        <v>99.5</v>
      </c>
      <c r="BS32" s="631"/>
      <c r="BT32" s="631"/>
      <c r="BU32" s="631"/>
      <c r="BV32" s="631"/>
      <c r="BW32" s="631"/>
      <c r="BX32" s="616">
        <v>99</v>
      </c>
      <c r="BY32" s="631"/>
      <c r="BZ32" s="631"/>
      <c r="CA32" s="631"/>
      <c r="CB32" s="656"/>
      <c r="CD32" s="652"/>
      <c r="CE32" s="653"/>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304</v>
      </c>
      <c r="C33" s="608"/>
      <c r="D33" s="608"/>
      <c r="E33" s="608"/>
      <c r="F33" s="608"/>
      <c r="G33" s="608"/>
      <c r="H33" s="608"/>
      <c r="I33" s="608"/>
      <c r="J33" s="608"/>
      <c r="K33" s="608"/>
      <c r="L33" s="608"/>
      <c r="M33" s="608"/>
      <c r="N33" s="608"/>
      <c r="O33" s="608"/>
      <c r="P33" s="608"/>
      <c r="Q33" s="609"/>
      <c r="R33" s="610">
        <v>22397</v>
      </c>
      <c r="S33" s="611"/>
      <c r="T33" s="611"/>
      <c r="U33" s="611"/>
      <c r="V33" s="611"/>
      <c r="W33" s="611"/>
      <c r="X33" s="611"/>
      <c r="Y33" s="612"/>
      <c r="Z33" s="613">
        <v>0.1</v>
      </c>
      <c r="AA33" s="613"/>
      <c r="AB33" s="613"/>
      <c r="AC33" s="613"/>
      <c r="AD33" s="614">
        <v>16805</v>
      </c>
      <c r="AE33" s="614"/>
      <c r="AF33" s="614"/>
      <c r="AG33" s="614"/>
      <c r="AH33" s="614"/>
      <c r="AI33" s="614"/>
      <c r="AJ33" s="614"/>
      <c r="AK33" s="614"/>
      <c r="AL33" s="615">
        <v>0.1</v>
      </c>
      <c r="AM33" s="616"/>
      <c r="AN33" s="616"/>
      <c r="AO33" s="617"/>
      <c r="AP33" s="662"/>
      <c r="AQ33" s="663"/>
      <c r="AR33" s="663"/>
      <c r="AS33" s="663"/>
      <c r="AT33" s="666"/>
      <c r="AU33" s="201"/>
      <c r="AV33" s="201"/>
      <c r="AW33" s="201"/>
      <c r="AX33" s="633" t="s">
        <v>305</v>
      </c>
      <c r="AY33" s="634"/>
      <c r="AZ33" s="634"/>
      <c r="BA33" s="634"/>
      <c r="BB33" s="634"/>
      <c r="BC33" s="634"/>
      <c r="BD33" s="634"/>
      <c r="BE33" s="634"/>
      <c r="BF33" s="635"/>
      <c r="BG33" s="668">
        <v>99.8</v>
      </c>
      <c r="BH33" s="669"/>
      <c r="BI33" s="669"/>
      <c r="BJ33" s="669"/>
      <c r="BK33" s="669"/>
      <c r="BL33" s="669"/>
      <c r="BM33" s="670">
        <v>99.4</v>
      </c>
      <c r="BN33" s="669"/>
      <c r="BO33" s="669"/>
      <c r="BP33" s="669"/>
      <c r="BQ33" s="671"/>
      <c r="BR33" s="668">
        <v>99.8</v>
      </c>
      <c r="BS33" s="669"/>
      <c r="BT33" s="669"/>
      <c r="BU33" s="669"/>
      <c r="BV33" s="669"/>
      <c r="BW33" s="669"/>
      <c r="BX33" s="670">
        <v>99.4</v>
      </c>
      <c r="BY33" s="669"/>
      <c r="BZ33" s="669"/>
      <c r="CA33" s="669"/>
      <c r="CB33" s="671"/>
      <c r="CD33" s="607" t="s">
        <v>306</v>
      </c>
      <c r="CE33" s="608"/>
      <c r="CF33" s="608"/>
      <c r="CG33" s="608"/>
      <c r="CH33" s="608"/>
      <c r="CI33" s="608"/>
      <c r="CJ33" s="608"/>
      <c r="CK33" s="608"/>
      <c r="CL33" s="608"/>
      <c r="CM33" s="608"/>
      <c r="CN33" s="608"/>
      <c r="CO33" s="608"/>
      <c r="CP33" s="608"/>
      <c r="CQ33" s="609"/>
      <c r="CR33" s="610">
        <v>9690217</v>
      </c>
      <c r="CS33" s="631"/>
      <c r="CT33" s="631"/>
      <c r="CU33" s="631"/>
      <c r="CV33" s="631"/>
      <c r="CW33" s="631"/>
      <c r="CX33" s="631"/>
      <c r="CY33" s="632"/>
      <c r="CZ33" s="615">
        <v>39.5</v>
      </c>
      <c r="DA33" s="643"/>
      <c r="DB33" s="643"/>
      <c r="DC33" s="645"/>
      <c r="DD33" s="619">
        <v>8083151</v>
      </c>
      <c r="DE33" s="631"/>
      <c r="DF33" s="631"/>
      <c r="DG33" s="631"/>
      <c r="DH33" s="631"/>
      <c r="DI33" s="631"/>
      <c r="DJ33" s="631"/>
      <c r="DK33" s="632"/>
      <c r="DL33" s="619">
        <v>5751491</v>
      </c>
      <c r="DM33" s="631"/>
      <c r="DN33" s="631"/>
      <c r="DO33" s="631"/>
      <c r="DP33" s="631"/>
      <c r="DQ33" s="631"/>
      <c r="DR33" s="631"/>
      <c r="DS33" s="631"/>
      <c r="DT33" s="631"/>
      <c r="DU33" s="631"/>
      <c r="DV33" s="632"/>
      <c r="DW33" s="615">
        <v>40.5</v>
      </c>
      <c r="DX33" s="643"/>
      <c r="DY33" s="643"/>
      <c r="DZ33" s="643"/>
      <c r="EA33" s="643"/>
      <c r="EB33" s="643"/>
      <c r="EC33" s="644"/>
    </row>
    <row r="34" spans="2:133" ht="11.25" customHeight="1" x14ac:dyDescent="0.2">
      <c r="B34" s="607" t="s">
        <v>307</v>
      </c>
      <c r="C34" s="608"/>
      <c r="D34" s="608"/>
      <c r="E34" s="608"/>
      <c r="F34" s="608"/>
      <c r="G34" s="608"/>
      <c r="H34" s="608"/>
      <c r="I34" s="608"/>
      <c r="J34" s="608"/>
      <c r="K34" s="608"/>
      <c r="L34" s="608"/>
      <c r="M34" s="608"/>
      <c r="N34" s="608"/>
      <c r="O34" s="608"/>
      <c r="P34" s="608"/>
      <c r="Q34" s="609"/>
      <c r="R34" s="610">
        <v>359572</v>
      </c>
      <c r="S34" s="611"/>
      <c r="T34" s="611"/>
      <c r="U34" s="611"/>
      <c r="V34" s="611"/>
      <c r="W34" s="611"/>
      <c r="X34" s="611"/>
      <c r="Y34" s="612"/>
      <c r="Z34" s="613">
        <v>1.4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2920759</v>
      </c>
      <c r="CS34" s="611"/>
      <c r="CT34" s="611"/>
      <c r="CU34" s="611"/>
      <c r="CV34" s="611"/>
      <c r="CW34" s="611"/>
      <c r="CX34" s="611"/>
      <c r="CY34" s="612"/>
      <c r="CZ34" s="615">
        <v>11.9</v>
      </c>
      <c r="DA34" s="643"/>
      <c r="DB34" s="643"/>
      <c r="DC34" s="645"/>
      <c r="DD34" s="619">
        <v>2203500</v>
      </c>
      <c r="DE34" s="611"/>
      <c r="DF34" s="611"/>
      <c r="DG34" s="611"/>
      <c r="DH34" s="611"/>
      <c r="DI34" s="611"/>
      <c r="DJ34" s="611"/>
      <c r="DK34" s="612"/>
      <c r="DL34" s="619">
        <v>1887911</v>
      </c>
      <c r="DM34" s="611"/>
      <c r="DN34" s="611"/>
      <c r="DO34" s="611"/>
      <c r="DP34" s="611"/>
      <c r="DQ34" s="611"/>
      <c r="DR34" s="611"/>
      <c r="DS34" s="611"/>
      <c r="DT34" s="611"/>
      <c r="DU34" s="611"/>
      <c r="DV34" s="612"/>
      <c r="DW34" s="615">
        <v>13.3</v>
      </c>
      <c r="DX34" s="643"/>
      <c r="DY34" s="643"/>
      <c r="DZ34" s="643"/>
      <c r="EA34" s="643"/>
      <c r="EB34" s="643"/>
      <c r="EC34" s="644"/>
    </row>
    <row r="35" spans="2:133" ht="11.25" customHeight="1" x14ac:dyDescent="0.2">
      <c r="B35" s="607" t="s">
        <v>309</v>
      </c>
      <c r="C35" s="608"/>
      <c r="D35" s="608"/>
      <c r="E35" s="608"/>
      <c r="F35" s="608"/>
      <c r="G35" s="608"/>
      <c r="H35" s="608"/>
      <c r="I35" s="608"/>
      <c r="J35" s="608"/>
      <c r="K35" s="608"/>
      <c r="L35" s="608"/>
      <c r="M35" s="608"/>
      <c r="N35" s="608"/>
      <c r="O35" s="608"/>
      <c r="P35" s="608"/>
      <c r="Q35" s="609"/>
      <c r="R35" s="610">
        <v>105467</v>
      </c>
      <c r="S35" s="611"/>
      <c r="T35" s="611"/>
      <c r="U35" s="611"/>
      <c r="V35" s="611"/>
      <c r="W35" s="611"/>
      <c r="X35" s="611"/>
      <c r="Y35" s="612"/>
      <c r="Z35" s="613">
        <v>0.4</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118882</v>
      </c>
      <c r="CS35" s="631"/>
      <c r="CT35" s="631"/>
      <c r="CU35" s="631"/>
      <c r="CV35" s="631"/>
      <c r="CW35" s="631"/>
      <c r="CX35" s="631"/>
      <c r="CY35" s="632"/>
      <c r="CZ35" s="615">
        <v>0.5</v>
      </c>
      <c r="DA35" s="643"/>
      <c r="DB35" s="643"/>
      <c r="DC35" s="645"/>
      <c r="DD35" s="619">
        <v>111397</v>
      </c>
      <c r="DE35" s="631"/>
      <c r="DF35" s="631"/>
      <c r="DG35" s="631"/>
      <c r="DH35" s="631"/>
      <c r="DI35" s="631"/>
      <c r="DJ35" s="631"/>
      <c r="DK35" s="632"/>
      <c r="DL35" s="619">
        <v>106337</v>
      </c>
      <c r="DM35" s="631"/>
      <c r="DN35" s="631"/>
      <c r="DO35" s="631"/>
      <c r="DP35" s="631"/>
      <c r="DQ35" s="631"/>
      <c r="DR35" s="631"/>
      <c r="DS35" s="631"/>
      <c r="DT35" s="631"/>
      <c r="DU35" s="631"/>
      <c r="DV35" s="632"/>
      <c r="DW35" s="615">
        <v>0.7</v>
      </c>
      <c r="DX35" s="643"/>
      <c r="DY35" s="643"/>
      <c r="DZ35" s="643"/>
      <c r="EA35" s="643"/>
      <c r="EB35" s="643"/>
      <c r="EC35" s="644"/>
    </row>
    <row r="36" spans="2:133" ht="11.25" customHeight="1" x14ac:dyDescent="0.2">
      <c r="B36" s="607" t="s">
        <v>313</v>
      </c>
      <c r="C36" s="608"/>
      <c r="D36" s="608"/>
      <c r="E36" s="608"/>
      <c r="F36" s="608"/>
      <c r="G36" s="608"/>
      <c r="H36" s="608"/>
      <c r="I36" s="608"/>
      <c r="J36" s="608"/>
      <c r="K36" s="608"/>
      <c r="L36" s="608"/>
      <c r="M36" s="608"/>
      <c r="N36" s="608"/>
      <c r="O36" s="608"/>
      <c r="P36" s="608"/>
      <c r="Q36" s="609"/>
      <c r="R36" s="610">
        <v>1785112</v>
      </c>
      <c r="S36" s="611"/>
      <c r="T36" s="611"/>
      <c r="U36" s="611"/>
      <c r="V36" s="611"/>
      <c r="W36" s="611"/>
      <c r="X36" s="611"/>
      <c r="Y36" s="612"/>
      <c r="Z36" s="613">
        <v>6.8</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2914263</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187676</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2832713</v>
      </c>
      <c r="CS36" s="611"/>
      <c r="CT36" s="611"/>
      <c r="CU36" s="611"/>
      <c r="CV36" s="611"/>
      <c r="CW36" s="611"/>
      <c r="CX36" s="611"/>
      <c r="CY36" s="612"/>
      <c r="CZ36" s="615">
        <v>11.6</v>
      </c>
      <c r="DA36" s="643"/>
      <c r="DB36" s="643"/>
      <c r="DC36" s="645"/>
      <c r="DD36" s="619">
        <v>2690485</v>
      </c>
      <c r="DE36" s="611"/>
      <c r="DF36" s="611"/>
      <c r="DG36" s="611"/>
      <c r="DH36" s="611"/>
      <c r="DI36" s="611"/>
      <c r="DJ36" s="611"/>
      <c r="DK36" s="612"/>
      <c r="DL36" s="619">
        <v>1997928</v>
      </c>
      <c r="DM36" s="611"/>
      <c r="DN36" s="611"/>
      <c r="DO36" s="611"/>
      <c r="DP36" s="611"/>
      <c r="DQ36" s="611"/>
      <c r="DR36" s="611"/>
      <c r="DS36" s="611"/>
      <c r="DT36" s="611"/>
      <c r="DU36" s="611"/>
      <c r="DV36" s="612"/>
      <c r="DW36" s="615">
        <v>14.1</v>
      </c>
      <c r="DX36" s="643"/>
      <c r="DY36" s="643"/>
      <c r="DZ36" s="643"/>
      <c r="EA36" s="643"/>
      <c r="EB36" s="643"/>
      <c r="EC36" s="644"/>
    </row>
    <row r="37" spans="2:133" ht="11.25" customHeight="1" x14ac:dyDescent="0.2">
      <c r="B37" s="607" t="s">
        <v>317</v>
      </c>
      <c r="C37" s="608"/>
      <c r="D37" s="608"/>
      <c r="E37" s="608"/>
      <c r="F37" s="608"/>
      <c r="G37" s="608"/>
      <c r="H37" s="608"/>
      <c r="I37" s="608"/>
      <c r="J37" s="608"/>
      <c r="K37" s="608"/>
      <c r="L37" s="608"/>
      <c r="M37" s="608"/>
      <c r="N37" s="608"/>
      <c r="O37" s="608"/>
      <c r="P37" s="608"/>
      <c r="Q37" s="609"/>
      <c r="R37" s="610">
        <v>555708</v>
      </c>
      <c r="S37" s="611"/>
      <c r="T37" s="611"/>
      <c r="U37" s="611"/>
      <c r="V37" s="611"/>
      <c r="W37" s="611"/>
      <c r="X37" s="611"/>
      <c r="Y37" s="612"/>
      <c r="Z37" s="613">
        <v>2.1</v>
      </c>
      <c r="AA37" s="613"/>
      <c r="AB37" s="613"/>
      <c r="AC37" s="613"/>
      <c r="AD37" s="614">
        <v>3529</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600597</v>
      </c>
      <c r="BA37" s="611"/>
      <c r="BB37" s="611"/>
      <c r="BC37" s="611"/>
      <c r="BD37" s="631"/>
      <c r="BE37" s="631"/>
      <c r="BF37" s="656"/>
      <c r="BG37" s="607" t="s">
        <v>319</v>
      </c>
      <c r="BH37" s="608"/>
      <c r="BI37" s="608"/>
      <c r="BJ37" s="608"/>
      <c r="BK37" s="608"/>
      <c r="BL37" s="608"/>
      <c r="BM37" s="608"/>
      <c r="BN37" s="608"/>
      <c r="BO37" s="608"/>
      <c r="BP37" s="608"/>
      <c r="BQ37" s="608"/>
      <c r="BR37" s="608"/>
      <c r="BS37" s="608"/>
      <c r="BT37" s="608"/>
      <c r="BU37" s="609"/>
      <c r="BV37" s="610">
        <v>144796</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1480049</v>
      </c>
      <c r="CS37" s="631"/>
      <c r="CT37" s="631"/>
      <c r="CU37" s="631"/>
      <c r="CV37" s="631"/>
      <c r="CW37" s="631"/>
      <c r="CX37" s="631"/>
      <c r="CY37" s="632"/>
      <c r="CZ37" s="615">
        <v>6</v>
      </c>
      <c r="DA37" s="643"/>
      <c r="DB37" s="643"/>
      <c r="DC37" s="645"/>
      <c r="DD37" s="619">
        <v>1472820</v>
      </c>
      <c r="DE37" s="631"/>
      <c r="DF37" s="631"/>
      <c r="DG37" s="631"/>
      <c r="DH37" s="631"/>
      <c r="DI37" s="631"/>
      <c r="DJ37" s="631"/>
      <c r="DK37" s="632"/>
      <c r="DL37" s="619">
        <v>1204101</v>
      </c>
      <c r="DM37" s="631"/>
      <c r="DN37" s="631"/>
      <c r="DO37" s="631"/>
      <c r="DP37" s="631"/>
      <c r="DQ37" s="631"/>
      <c r="DR37" s="631"/>
      <c r="DS37" s="631"/>
      <c r="DT37" s="631"/>
      <c r="DU37" s="631"/>
      <c r="DV37" s="632"/>
      <c r="DW37" s="615">
        <v>8.5</v>
      </c>
      <c r="DX37" s="643"/>
      <c r="DY37" s="643"/>
      <c r="DZ37" s="643"/>
      <c r="EA37" s="643"/>
      <c r="EB37" s="643"/>
      <c r="EC37" s="644"/>
    </row>
    <row r="38" spans="2:133" ht="11.25" customHeight="1" x14ac:dyDescent="0.2">
      <c r="B38" s="607" t="s">
        <v>321</v>
      </c>
      <c r="C38" s="608"/>
      <c r="D38" s="608"/>
      <c r="E38" s="608"/>
      <c r="F38" s="608"/>
      <c r="G38" s="608"/>
      <c r="H38" s="608"/>
      <c r="I38" s="608"/>
      <c r="J38" s="608"/>
      <c r="K38" s="608"/>
      <c r="L38" s="608"/>
      <c r="M38" s="608"/>
      <c r="N38" s="608"/>
      <c r="O38" s="608"/>
      <c r="P38" s="608"/>
      <c r="Q38" s="609"/>
      <c r="R38" s="610">
        <v>620000</v>
      </c>
      <c r="S38" s="611"/>
      <c r="T38" s="611"/>
      <c r="U38" s="611"/>
      <c r="V38" s="611"/>
      <c r="W38" s="611"/>
      <c r="X38" s="611"/>
      <c r="Y38" s="612"/>
      <c r="Z38" s="613">
        <v>2.4</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69007</v>
      </c>
      <c r="BA38" s="611"/>
      <c r="BB38" s="611"/>
      <c r="BC38" s="611"/>
      <c r="BD38" s="631"/>
      <c r="BE38" s="631"/>
      <c r="BF38" s="656"/>
      <c r="BG38" s="607" t="s">
        <v>323</v>
      </c>
      <c r="BH38" s="608"/>
      <c r="BI38" s="608"/>
      <c r="BJ38" s="608"/>
      <c r="BK38" s="608"/>
      <c r="BL38" s="608"/>
      <c r="BM38" s="608"/>
      <c r="BN38" s="608"/>
      <c r="BO38" s="608"/>
      <c r="BP38" s="608"/>
      <c r="BQ38" s="608"/>
      <c r="BR38" s="608"/>
      <c r="BS38" s="608"/>
      <c r="BT38" s="608"/>
      <c r="BU38" s="609"/>
      <c r="BV38" s="610">
        <v>5678</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2244659</v>
      </c>
      <c r="CS38" s="611"/>
      <c r="CT38" s="611"/>
      <c r="CU38" s="611"/>
      <c r="CV38" s="611"/>
      <c r="CW38" s="611"/>
      <c r="CX38" s="611"/>
      <c r="CY38" s="612"/>
      <c r="CZ38" s="615">
        <v>9.1999999999999993</v>
      </c>
      <c r="DA38" s="643"/>
      <c r="DB38" s="643"/>
      <c r="DC38" s="645"/>
      <c r="DD38" s="619">
        <v>1809392</v>
      </c>
      <c r="DE38" s="611"/>
      <c r="DF38" s="611"/>
      <c r="DG38" s="611"/>
      <c r="DH38" s="611"/>
      <c r="DI38" s="611"/>
      <c r="DJ38" s="611"/>
      <c r="DK38" s="612"/>
      <c r="DL38" s="619">
        <v>1759315</v>
      </c>
      <c r="DM38" s="611"/>
      <c r="DN38" s="611"/>
      <c r="DO38" s="611"/>
      <c r="DP38" s="611"/>
      <c r="DQ38" s="611"/>
      <c r="DR38" s="611"/>
      <c r="DS38" s="611"/>
      <c r="DT38" s="611"/>
      <c r="DU38" s="611"/>
      <c r="DV38" s="612"/>
      <c r="DW38" s="615">
        <v>12.4</v>
      </c>
      <c r="DX38" s="643"/>
      <c r="DY38" s="643"/>
      <c r="DZ38" s="643"/>
      <c r="EA38" s="643"/>
      <c r="EB38" s="643"/>
      <c r="EC38" s="644"/>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t="s">
        <v>122</v>
      </c>
      <c r="BA39" s="611"/>
      <c r="BB39" s="611"/>
      <c r="BC39" s="611"/>
      <c r="BD39" s="631"/>
      <c r="BE39" s="631"/>
      <c r="BF39" s="656"/>
      <c r="BG39" s="607" t="s">
        <v>327</v>
      </c>
      <c r="BH39" s="608"/>
      <c r="BI39" s="608"/>
      <c r="BJ39" s="608"/>
      <c r="BK39" s="608"/>
      <c r="BL39" s="608"/>
      <c r="BM39" s="608"/>
      <c r="BN39" s="608"/>
      <c r="BO39" s="608"/>
      <c r="BP39" s="608"/>
      <c r="BQ39" s="608"/>
      <c r="BR39" s="608"/>
      <c r="BS39" s="608"/>
      <c r="BT39" s="608"/>
      <c r="BU39" s="609"/>
      <c r="BV39" s="610">
        <v>8088</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1432273</v>
      </c>
      <c r="CS39" s="631"/>
      <c r="CT39" s="631"/>
      <c r="CU39" s="631"/>
      <c r="CV39" s="631"/>
      <c r="CW39" s="631"/>
      <c r="CX39" s="631"/>
      <c r="CY39" s="632"/>
      <c r="CZ39" s="615">
        <v>5.8</v>
      </c>
      <c r="DA39" s="643"/>
      <c r="DB39" s="643"/>
      <c r="DC39" s="645"/>
      <c r="DD39" s="619">
        <v>1217446</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329</v>
      </c>
      <c r="C40" s="608"/>
      <c r="D40" s="608"/>
      <c r="E40" s="608"/>
      <c r="F40" s="608"/>
      <c r="G40" s="608"/>
      <c r="H40" s="608"/>
      <c r="I40" s="608"/>
      <c r="J40" s="608"/>
      <c r="K40" s="608"/>
      <c r="L40" s="608"/>
      <c r="M40" s="608"/>
      <c r="N40" s="608"/>
      <c r="O40" s="608"/>
      <c r="P40" s="608"/>
      <c r="Q40" s="609"/>
      <c r="R40" s="610">
        <v>25500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31"/>
      <c r="BE40" s="631"/>
      <c r="BF40" s="656"/>
      <c r="BG40" s="660" t="s">
        <v>331</v>
      </c>
      <c r="BH40" s="661"/>
      <c r="BI40" s="661"/>
      <c r="BJ40" s="661"/>
      <c r="BK40" s="661"/>
      <c r="BL40" s="202"/>
      <c r="BM40" s="608" t="s">
        <v>332</v>
      </c>
      <c r="BN40" s="608"/>
      <c r="BO40" s="608"/>
      <c r="BP40" s="608"/>
      <c r="BQ40" s="608"/>
      <c r="BR40" s="608"/>
      <c r="BS40" s="608"/>
      <c r="BT40" s="608"/>
      <c r="BU40" s="609"/>
      <c r="BV40" s="610">
        <v>125</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140931</v>
      </c>
      <c r="CS40" s="611"/>
      <c r="CT40" s="611"/>
      <c r="CU40" s="611"/>
      <c r="CV40" s="611"/>
      <c r="CW40" s="611"/>
      <c r="CX40" s="611"/>
      <c r="CY40" s="612"/>
      <c r="CZ40" s="615">
        <v>0.6</v>
      </c>
      <c r="DA40" s="643"/>
      <c r="DB40" s="643"/>
      <c r="DC40" s="645"/>
      <c r="DD40" s="619">
        <v>50931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334</v>
      </c>
      <c r="C41" s="634"/>
      <c r="D41" s="634"/>
      <c r="E41" s="634"/>
      <c r="F41" s="634"/>
      <c r="G41" s="634"/>
      <c r="H41" s="634"/>
      <c r="I41" s="634"/>
      <c r="J41" s="634"/>
      <c r="K41" s="634"/>
      <c r="L41" s="634"/>
      <c r="M41" s="634"/>
      <c r="N41" s="634"/>
      <c r="O41" s="634"/>
      <c r="P41" s="634"/>
      <c r="Q41" s="635"/>
      <c r="R41" s="682">
        <v>26184239</v>
      </c>
      <c r="S41" s="683"/>
      <c r="T41" s="683"/>
      <c r="U41" s="683"/>
      <c r="V41" s="683"/>
      <c r="W41" s="683"/>
      <c r="X41" s="683"/>
      <c r="Y41" s="687"/>
      <c r="Z41" s="688">
        <v>100</v>
      </c>
      <c r="AA41" s="688"/>
      <c r="AB41" s="688"/>
      <c r="AC41" s="688"/>
      <c r="AD41" s="689">
        <v>14185047</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511280</v>
      </c>
      <c r="BA41" s="611"/>
      <c r="BB41" s="611"/>
      <c r="BC41" s="611"/>
      <c r="BD41" s="631"/>
      <c r="BE41" s="631"/>
      <c r="BF41" s="656"/>
      <c r="BG41" s="660"/>
      <c r="BH41" s="661"/>
      <c r="BI41" s="661"/>
      <c r="BJ41" s="661"/>
      <c r="BK41" s="661"/>
      <c r="BL41" s="202"/>
      <c r="BM41" s="608" t="s">
        <v>336</v>
      </c>
      <c r="BN41" s="608"/>
      <c r="BO41" s="608"/>
      <c r="BP41" s="608"/>
      <c r="BQ41" s="608"/>
      <c r="BR41" s="608"/>
      <c r="BS41" s="608"/>
      <c r="BT41" s="608"/>
      <c r="BU41" s="609"/>
      <c r="BV41" s="610">
        <v>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1733379</v>
      </c>
      <c r="BA42" s="683"/>
      <c r="BB42" s="683"/>
      <c r="BC42" s="683"/>
      <c r="BD42" s="669"/>
      <c r="BE42" s="669"/>
      <c r="BF42" s="671"/>
      <c r="BG42" s="662"/>
      <c r="BH42" s="663"/>
      <c r="BI42" s="663"/>
      <c r="BJ42" s="663"/>
      <c r="BK42" s="663"/>
      <c r="BL42" s="203"/>
      <c r="BM42" s="634" t="s">
        <v>339</v>
      </c>
      <c r="BN42" s="634"/>
      <c r="BO42" s="634"/>
      <c r="BP42" s="634"/>
      <c r="BQ42" s="634"/>
      <c r="BR42" s="634"/>
      <c r="BS42" s="634"/>
      <c r="BT42" s="634"/>
      <c r="BU42" s="635"/>
      <c r="BV42" s="682">
        <v>409</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1247443</v>
      </c>
      <c r="CS42" s="631"/>
      <c r="CT42" s="631"/>
      <c r="CU42" s="631"/>
      <c r="CV42" s="631"/>
      <c r="CW42" s="631"/>
      <c r="CX42" s="631"/>
      <c r="CY42" s="632"/>
      <c r="CZ42" s="615">
        <v>5.0999999999999996</v>
      </c>
      <c r="DA42" s="643"/>
      <c r="DB42" s="643"/>
      <c r="DC42" s="645"/>
      <c r="DD42" s="619">
        <v>171934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13075</v>
      </c>
      <c r="CS43" s="631"/>
      <c r="CT43" s="631"/>
      <c r="CU43" s="631"/>
      <c r="CV43" s="631"/>
      <c r="CW43" s="631"/>
      <c r="CX43" s="631"/>
      <c r="CY43" s="632"/>
      <c r="CZ43" s="615">
        <v>0.1</v>
      </c>
      <c r="DA43" s="643"/>
      <c r="DB43" s="643"/>
      <c r="DC43" s="645"/>
      <c r="DD43" s="619">
        <v>13075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1247443</v>
      </c>
      <c r="CS44" s="611"/>
      <c r="CT44" s="611"/>
      <c r="CU44" s="611"/>
      <c r="CV44" s="611"/>
      <c r="CW44" s="611"/>
      <c r="CX44" s="611"/>
      <c r="CY44" s="612"/>
      <c r="CZ44" s="615">
        <v>5.0999999999999996</v>
      </c>
      <c r="DA44" s="616"/>
      <c r="DB44" s="616"/>
      <c r="DC44" s="622"/>
      <c r="DD44" s="619">
        <v>171934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985403</v>
      </c>
      <c r="CS45" s="631"/>
      <c r="CT45" s="631"/>
      <c r="CU45" s="631"/>
      <c r="CV45" s="631"/>
      <c r="CW45" s="631"/>
      <c r="CX45" s="631"/>
      <c r="CY45" s="632"/>
      <c r="CZ45" s="615">
        <v>4</v>
      </c>
      <c r="DA45" s="643"/>
      <c r="DB45" s="643"/>
      <c r="DC45" s="645"/>
      <c r="DD45" s="619">
        <v>105476</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347</v>
      </c>
      <c r="CG46" s="608"/>
      <c r="CH46" s="608"/>
      <c r="CI46" s="608"/>
      <c r="CJ46" s="608"/>
      <c r="CK46" s="608"/>
      <c r="CL46" s="608"/>
      <c r="CM46" s="608"/>
      <c r="CN46" s="608"/>
      <c r="CO46" s="608"/>
      <c r="CP46" s="608"/>
      <c r="CQ46" s="609"/>
      <c r="CR46" s="610">
        <v>242911</v>
      </c>
      <c r="CS46" s="611"/>
      <c r="CT46" s="611"/>
      <c r="CU46" s="611"/>
      <c r="CV46" s="611"/>
      <c r="CW46" s="611"/>
      <c r="CX46" s="611"/>
      <c r="CY46" s="612"/>
      <c r="CZ46" s="615">
        <v>1</v>
      </c>
      <c r="DA46" s="616"/>
      <c r="DB46" s="616"/>
      <c r="DC46" s="622"/>
      <c r="DD46" s="619">
        <v>65129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348</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350</v>
      </c>
      <c r="CE49" s="634"/>
      <c r="CF49" s="634"/>
      <c r="CG49" s="634"/>
      <c r="CH49" s="634"/>
      <c r="CI49" s="634"/>
      <c r="CJ49" s="634"/>
      <c r="CK49" s="634"/>
      <c r="CL49" s="634"/>
      <c r="CM49" s="634"/>
      <c r="CN49" s="634"/>
      <c r="CO49" s="634"/>
      <c r="CP49" s="634"/>
      <c r="CQ49" s="635"/>
      <c r="CR49" s="682">
        <v>24522717</v>
      </c>
      <c r="CS49" s="669"/>
      <c r="CT49" s="669"/>
      <c r="CU49" s="669"/>
      <c r="CV49" s="669"/>
      <c r="CW49" s="669"/>
      <c r="CX49" s="669"/>
      <c r="CY49" s="698"/>
      <c r="CZ49" s="690">
        <v>100</v>
      </c>
      <c r="DA49" s="699"/>
      <c r="DB49" s="699"/>
      <c r="DC49" s="700"/>
      <c r="DD49" s="701">
        <v>16496361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Gr96Dslf7WCMaRBDmNEeBF4LPBly+wzRSzSNL0USxodMz3/e8Zfc4413XQcaPOoeGZION5y7Zn9Erjn6jaCkw==" saltValue="pC6JaRe8BxaKdgGcHOXOP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S17" sqref="BS17:CG17"/>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t="s">
        <v>543</v>
      </c>
      <c r="R7" s="740"/>
      <c r="S7" s="740"/>
      <c r="T7" s="740"/>
      <c r="U7" s="740"/>
      <c r="V7" s="740" t="s">
        <v>544</v>
      </c>
      <c r="W7" s="740"/>
      <c r="X7" s="740"/>
      <c r="Y7" s="740"/>
      <c r="Z7" s="740"/>
      <c r="AA7" s="740" t="s">
        <v>545</v>
      </c>
      <c r="AB7" s="740"/>
      <c r="AC7" s="740"/>
      <c r="AD7" s="740"/>
      <c r="AE7" s="741"/>
      <c r="AF7" s="742">
        <v>1565</v>
      </c>
      <c r="AG7" s="743"/>
      <c r="AH7" s="743"/>
      <c r="AI7" s="743"/>
      <c r="AJ7" s="744"/>
      <c r="AK7" s="745">
        <v>105</v>
      </c>
      <c r="AL7" s="746"/>
      <c r="AM7" s="746"/>
      <c r="AN7" s="746"/>
      <c r="AO7" s="746"/>
      <c r="AP7" s="746">
        <v>15719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558</v>
      </c>
      <c r="BT7" s="734"/>
      <c r="BU7" s="734"/>
      <c r="BV7" s="734"/>
      <c r="BW7" s="734"/>
      <c r="BX7" s="734"/>
      <c r="BY7" s="734"/>
      <c r="BZ7" s="734"/>
      <c r="CA7" s="734"/>
      <c r="CB7" s="734"/>
      <c r="CC7" s="734"/>
      <c r="CD7" s="734"/>
      <c r="CE7" s="734"/>
      <c r="CF7" s="734"/>
      <c r="CG7" s="749"/>
      <c r="CH7" s="730" t="s">
        <v>485</v>
      </c>
      <c r="CI7" s="731"/>
      <c r="CJ7" s="731"/>
      <c r="CK7" s="731"/>
      <c r="CL7" s="732"/>
      <c r="CM7" s="730" t="s">
        <v>562</v>
      </c>
      <c r="CN7" s="731"/>
      <c r="CO7" s="731"/>
      <c r="CP7" s="731"/>
      <c r="CQ7" s="732"/>
      <c r="CR7" s="730" t="s">
        <v>563</v>
      </c>
      <c r="CS7" s="731"/>
      <c r="CT7" s="731"/>
      <c r="CU7" s="731"/>
      <c r="CV7" s="732"/>
      <c r="CW7" s="730">
        <v>3</v>
      </c>
      <c r="CX7" s="731"/>
      <c r="CY7" s="731"/>
      <c r="CZ7" s="731"/>
      <c r="DA7" s="732"/>
      <c r="DB7" s="730" t="s">
        <v>485</v>
      </c>
      <c r="DC7" s="731"/>
      <c r="DD7" s="731"/>
      <c r="DE7" s="731"/>
      <c r="DF7" s="732"/>
      <c r="DG7" s="730" t="s">
        <v>485</v>
      </c>
      <c r="DH7" s="731"/>
      <c r="DI7" s="731"/>
      <c r="DJ7" s="731"/>
      <c r="DK7" s="732"/>
      <c r="DL7" s="730" t="s">
        <v>485</v>
      </c>
      <c r="DM7" s="731"/>
      <c r="DN7" s="731"/>
      <c r="DO7" s="731"/>
      <c r="DP7" s="732"/>
      <c r="DQ7" s="730" t="s">
        <v>485</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559</v>
      </c>
      <c r="BT8" s="761"/>
      <c r="BU8" s="761"/>
      <c r="BV8" s="761"/>
      <c r="BW8" s="761"/>
      <c r="BX8" s="761"/>
      <c r="BY8" s="761"/>
      <c r="BZ8" s="761"/>
      <c r="CA8" s="761"/>
      <c r="CB8" s="761"/>
      <c r="CC8" s="761"/>
      <c r="CD8" s="761"/>
      <c r="CE8" s="761"/>
      <c r="CF8" s="761"/>
      <c r="CG8" s="762"/>
      <c r="CH8" s="763" t="s">
        <v>485</v>
      </c>
      <c r="CI8" s="764"/>
      <c r="CJ8" s="764"/>
      <c r="CK8" s="764"/>
      <c r="CL8" s="765"/>
      <c r="CM8" s="763" t="s">
        <v>565</v>
      </c>
      <c r="CN8" s="764"/>
      <c r="CO8" s="764"/>
      <c r="CP8" s="764"/>
      <c r="CQ8" s="765"/>
      <c r="CR8" s="763" t="s">
        <v>562</v>
      </c>
      <c r="CS8" s="764"/>
      <c r="CT8" s="764"/>
      <c r="CU8" s="764"/>
      <c r="CV8" s="765"/>
      <c r="CW8" s="763" t="s">
        <v>566</v>
      </c>
      <c r="CX8" s="764"/>
      <c r="CY8" s="764"/>
      <c r="CZ8" s="764"/>
      <c r="DA8" s="765"/>
      <c r="DB8" s="763" t="s">
        <v>485</v>
      </c>
      <c r="DC8" s="764"/>
      <c r="DD8" s="764"/>
      <c r="DE8" s="764"/>
      <c r="DF8" s="765"/>
      <c r="DG8" s="763" t="s">
        <v>485</v>
      </c>
      <c r="DH8" s="764"/>
      <c r="DI8" s="764"/>
      <c r="DJ8" s="764"/>
      <c r="DK8" s="765"/>
      <c r="DL8" s="763" t="s">
        <v>485</v>
      </c>
      <c r="DM8" s="764"/>
      <c r="DN8" s="764"/>
      <c r="DO8" s="764"/>
      <c r="DP8" s="765"/>
      <c r="DQ8" s="763" t="s">
        <v>485</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560</v>
      </c>
      <c r="BT9" s="761"/>
      <c r="BU9" s="761"/>
      <c r="BV9" s="761"/>
      <c r="BW9" s="761"/>
      <c r="BX9" s="761"/>
      <c r="BY9" s="761"/>
      <c r="BZ9" s="761"/>
      <c r="CA9" s="761"/>
      <c r="CB9" s="761"/>
      <c r="CC9" s="761"/>
      <c r="CD9" s="761"/>
      <c r="CE9" s="761"/>
      <c r="CF9" s="761"/>
      <c r="CG9" s="762"/>
      <c r="CH9" s="763" t="s">
        <v>564</v>
      </c>
      <c r="CI9" s="764"/>
      <c r="CJ9" s="764"/>
      <c r="CK9" s="764"/>
      <c r="CL9" s="765"/>
      <c r="CM9" s="763" t="s">
        <v>567</v>
      </c>
      <c r="CN9" s="764"/>
      <c r="CO9" s="764"/>
      <c r="CP9" s="764"/>
      <c r="CQ9" s="765"/>
      <c r="CR9" s="763" t="s">
        <v>568</v>
      </c>
      <c r="CS9" s="764"/>
      <c r="CT9" s="764"/>
      <c r="CU9" s="764"/>
      <c r="CV9" s="765"/>
      <c r="CW9" s="763" t="s">
        <v>569</v>
      </c>
      <c r="CX9" s="764"/>
      <c r="CY9" s="764"/>
      <c r="CZ9" s="764"/>
      <c r="DA9" s="765"/>
      <c r="DB9" s="763" t="s">
        <v>485</v>
      </c>
      <c r="DC9" s="764"/>
      <c r="DD9" s="764"/>
      <c r="DE9" s="764"/>
      <c r="DF9" s="765"/>
      <c r="DG9" s="763" t="s">
        <v>485</v>
      </c>
      <c r="DH9" s="764"/>
      <c r="DI9" s="764"/>
      <c r="DJ9" s="764"/>
      <c r="DK9" s="765"/>
      <c r="DL9" s="763" t="s">
        <v>485</v>
      </c>
      <c r="DM9" s="764"/>
      <c r="DN9" s="764"/>
      <c r="DO9" s="764"/>
      <c r="DP9" s="765"/>
      <c r="DQ9" s="763" t="s">
        <v>485</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561</v>
      </c>
      <c r="BT10" s="761"/>
      <c r="BU10" s="761"/>
      <c r="BV10" s="761"/>
      <c r="BW10" s="761"/>
      <c r="BX10" s="761"/>
      <c r="BY10" s="761"/>
      <c r="BZ10" s="761"/>
      <c r="CA10" s="761"/>
      <c r="CB10" s="761"/>
      <c r="CC10" s="761"/>
      <c r="CD10" s="761"/>
      <c r="CE10" s="761"/>
      <c r="CF10" s="761"/>
      <c r="CG10" s="762"/>
      <c r="CH10" s="763">
        <v>1</v>
      </c>
      <c r="CI10" s="764"/>
      <c r="CJ10" s="764"/>
      <c r="CK10" s="764"/>
      <c r="CL10" s="765"/>
      <c r="CM10" s="763" t="s">
        <v>570</v>
      </c>
      <c r="CN10" s="764"/>
      <c r="CO10" s="764"/>
      <c r="CP10" s="764"/>
      <c r="CQ10" s="765"/>
      <c r="CR10" s="763" t="s">
        <v>571</v>
      </c>
      <c r="CS10" s="764"/>
      <c r="CT10" s="764"/>
      <c r="CU10" s="764"/>
      <c r="CV10" s="765"/>
      <c r="CW10" s="763" t="s">
        <v>485</v>
      </c>
      <c r="CX10" s="764"/>
      <c r="CY10" s="764"/>
      <c r="CZ10" s="764"/>
      <c r="DA10" s="765"/>
      <c r="DB10" s="763" t="s">
        <v>485</v>
      </c>
      <c r="DC10" s="764"/>
      <c r="DD10" s="764"/>
      <c r="DE10" s="764"/>
      <c r="DF10" s="765"/>
      <c r="DG10" s="763" t="s">
        <v>485</v>
      </c>
      <c r="DH10" s="764"/>
      <c r="DI10" s="764"/>
      <c r="DJ10" s="764"/>
      <c r="DK10" s="765"/>
      <c r="DL10" s="763" t="s">
        <v>485</v>
      </c>
      <c r="DM10" s="764"/>
      <c r="DN10" s="764"/>
      <c r="DO10" s="764"/>
      <c r="DP10" s="765"/>
      <c r="DQ10" s="763" t="s">
        <v>485</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375</v>
      </c>
      <c r="B23" s="776" t="s">
        <v>376</v>
      </c>
      <c r="C23" s="777"/>
      <c r="D23" s="777"/>
      <c r="E23" s="777"/>
      <c r="F23" s="777"/>
      <c r="G23" s="777"/>
      <c r="H23" s="777"/>
      <c r="I23" s="777"/>
      <c r="J23" s="777"/>
      <c r="K23" s="777"/>
      <c r="L23" s="777"/>
      <c r="M23" s="777"/>
      <c r="N23" s="777"/>
      <c r="O23" s="777"/>
      <c r="P23" s="778"/>
      <c r="Q23" s="779" t="s">
        <v>546</v>
      </c>
      <c r="R23" s="780"/>
      <c r="S23" s="780"/>
      <c r="T23" s="780"/>
      <c r="U23" s="780"/>
      <c r="V23" s="780" t="s">
        <v>547</v>
      </c>
      <c r="W23" s="780"/>
      <c r="X23" s="780"/>
      <c r="Y23" s="780"/>
      <c r="Z23" s="780"/>
      <c r="AA23" s="780" t="s">
        <v>545</v>
      </c>
      <c r="AB23" s="780"/>
      <c r="AC23" s="780"/>
      <c r="AD23" s="780"/>
      <c r="AE23" s="781"/>
      <c r="AF23" s="782">
        <v>1565</v>
      </c>
      <c r="AG23" s="780"/>
      <c r="AH23" s="780"/>
      <c r="AI23" s="780"/>
      <c r="AJ23" s="783"/>
      <c r="AK23" s="784"/>
      <c r="AL23" s="785"/>
      <c r="AM23" s="785"/>
      <c r="AN23" s="785"/>
      <c r="AO23" s="785"/>
      <c r="AP23" s="780">
        <v>15719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387</v>
      </c>
      <c r="C28" s="737"/>
      <c r="D28" s="737"/>
      <c r="E28" s="737"/>
      <c r="F28" s="737"/>
      <c r="G28" s="737"/>
      <c r="H28" s="737"/>
      <c r="I28" s="737"/>
      <c r="J28" s="737"/>
      <c r="K28" s="737"/>
      <c r="L28" s="737"/>
      <c r="M28" s="737"/>
      <c r="N28" s="737"/>
      <c r="O28" s="737"/>
      <c r="P28" s="738"/>
      <c r="Q28" s="809" t="s">
        <v>548</v>
      </c>
      <c r="R28" s="810"/>
      <c r="S28" s="810"/>
      <c r="T28" s="810"/>
      <c r="U28" s="810"/>
      <c r="V28" s="810" t="s">
        <v>549</v>
      </c>
      <c r="W28" s="810"/>
      <c r="X28" s="810"/>
      <c r="Y28" s="810"/>
      <c r="Z28" s="810"/>
      <c r="AA28" s="810" t="s">
        <v>550</v>
      </c>
      <c r="AB28" s="810"/>
      <c r="AC28" s="810"/>
      <c r="AD28" s="810"/>
      <c r="AE28" s="811"/>
      <c r="AF28" s="812">
        <v>61</v>
      </c>
      <c r="AG28" s="810"/>
      <c r="AH28" s="810"/>
      <c r="AI28" s="810"/>
      <c r="AJ28" s="813"/>
      <c r="AK28" s="814">
        <v>616</v>
      </c>
      <c r="AL28" s="815"/>
      <c r="AM28" s="815"/>
      <c r="AN28" s="815"/>
      <c r="AO28" s="815"/>
      <c r="AP28" s="815" t="s">
        <v>485</v>
      </c>
      <c r="AQ28" s="815"/>
      <c r="AR28" s="815"/>
      <c r="AS28" s="815"/>
      <c r="AT28" s="815"/>
      <c r="AU28" s="815" t="s">
        <v>485</v>
      </c>
      <c r="AV28" s="815"/>
      <c r="AW28" s="815"/>
      <c r="AX28" s="815"/>
      <c r="AY28" s="815"/>
      <c r="AZ28" s="816" t="s">
        <v>485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388</v>
      </c>
      <c r="C29" s="768"/>
      <c r="D29" s="768"/>
      <c r="E29" s="768"/>
      <c r="F29" s="768"/>
      <c r="G29" s="768"/>
      <c r="H29" s="768"/>
      <c r="I29" s="768"/>
      <c r="J29" s="768"/>
      <c r="K29" s="768"/>
      <c r="L29" s="768"/>
      <c r="M29" s="768"/>
      <c r="N29" s="768"/>
      <c r="O29" s="768"/>
      <c r="P29" s="769"/>
      <c r="Q29" s="770" t="s">
        <v>551</v>
      </c>
      <c r="R29" s="771"/>
      <c r="S29" s="771"/>
      <c r="T29" s="771"/>
      <c r="U29" s="771"/>
      <c r="V29" s="771" t="s">
        <v>552</v>
      </c>
      <c r="W29" s="771"/>
      <c r="X29" s="771"/>
      <c r="Y29" s="771"/>
      <c r="Z29" s="771"/>
      <c r="AA29" s="771" t="s">
        <v>553</v>
      </c>
      <c r="AB29" s="771"/>
      <c r="AC29" s="771"/>
      <c r="AD29" s="771"/>
      <c r="AE29" s="772"/>
      <c r="AF29" s="773">
        <v>41</v>
      </c>
      <c r="AG29" s="774"/>
      <c r="AH29" s="774"/>
      <c r="AI29" s="774"/>
      <c r="AJ29" s="775"/>
      <c r="AK29" s="821">
        <v>228</v>
      </c>
      <c r="AL29" s="817"/>
      <c r="AM29" s="817"/>
      <c r="AN29" s="817"/>
      <c r="AO29" s="817"/>
      <c r="AP29" s="817" t="s">
        <v>485</v>
      </c>
      <c r="AQ29" s="817"/>
      <c r="AR29" s="817"/>
      <c r="AS29" s="817"/>
      <c r="AT29" s="817"/>
      <c r="AU29" s="817" t="s">
        <v>485</v>
      </c>
      <c r="AV29" s="817"/>
      <c r="AW29" s="817"/>
      <c r="AX29" s="817"/>
      <c r="AY29" s="817"/>
      <c r="AZ29" s="818" t="s">
        <v>485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389</v>
      </c>
      <c r="C30" s="768"/>
      <c r="D30" s="768"/>
      <c r="E30" s="768"/>
      <c r="F30" s="768"/>
      <c r="G30" s="768"/>
      <c r="H30" s="768"/>
      <c r="I30" s="768"/>
      <c r="J30" s="768"/>
      <c r="K30" s="768"/>
      <c r="L30" s="768"/>
      <c r="M30" s="768"/>
      <c r="N30" s="768"/>
      <c r="O30" s="768"/>
      <c r="P30" s="769"/>
      <c r="Q30" s="770" t="s">
        <v>554</v>
      </c>
      <c r="R30" s="771"/>
      <c r="S30" s="771"/>
      <c r="T30" s="771"/>
      <c r="U30" s="771"/>
      <c r="V30" s="771" t="s">
        <v>555</v>
      </c>
      <c r="W30" s="771"/>
      <c r="X30" s="771"/>
      <c r="Y30" s="771"/>
      <c r="Z30" s="771"/>
      <c r="AA30" s="771" t="s">
        <v>556</v>
      </c>
      <c r="AB30" s="771"/>
      <c r="AC30" s="771"/>
      <c r="AD30" s="771"/>
      <c r="AE30" s="772"/>
      <c r="AF30" s="773">
        <v>182</v>
      </c>
      <c r="AG30" s="774"/>
      <c r="AH30" s="774"/>
      <c r="AI30" s="774"/>
      <c r="AJ30" s="775"/>
      <c r="AK30" s="821">
        <v>946</v>
      </c>
      <c r="AL30" s="817"/>
      <c r="AM30" s="817"/>
      <c r="AN30" s="817"/>
      <c r="AO30" s="817"/>
      <c r="AP30" s="817" t="s">
        <v>485</v>
      </c>
      <c r="AQ30" s="817"/>
      <c r="AR30" s="817"/>
      <c r="AS30" s="817"/>
      <c r="AT30" s="817"/>
      <c r="AU30" s="817" t="s">
        <v>485</v>
      </c>
      <c r="AV30" s="817"/>
      <c r="AW30" s="817"/>
      <c r="AX30" s="817"/>
      <c r="AY30" s="817"/>
      <c r="AZ30" s="818" t="s">
        <v>485</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390</v>
      </c>
      <c r="C31" s="768"/>
      <c r="D31" s="768"/>
      <c r="E31" s="768"/>
      <c r="F31" s="768"/>
      <c r="G31" s="768"/>
      <c r="H31" s="768"/>
      <c r="I31" s="768"/>
      <c r="J31" s="768"/>
      <c r="K31" s="768"/>
      <c r="L31" s="768"/>
      <c r="M31" s="768"/>
      <c r="N31" s="768"/>
      <c r="O31" s="768"/>
      <c r="P31" s="769"/>
      <c r="Q31" s="770">
        <v>1210</v>
      </c>
      <c r="R31" s="771"/>
      <c r="S31" s="771"/>
      <c r="T31" s="771"/>
      <c r="U31" s="771"/>
      <c r="V31" s="771">
        <v>1181</v>
      </c>
      <c r="W31" s="771"/>
      <c r="X31" s="771"/>
      <c r="Y31" s="771"/>
      <c r="Z31" s="771"/>
      <c r="AA31" s="771">
        <v>28</v>
      </c>
      <c r="AB31" s="771"/>
      <c r="AC31" s="771"/>
      <c r="AD31" s="771"/>
      <c r="AE31" s="772"/>
      <c r="AF31" s="773">
        <v>1422</v>
      </c>
      <c r="AG31" s="774"/>
      <c r="AH31" s="774"/>
      <c r="AI31" s="774"/>
      <c r="AJ31" s="775"/>
      <c r="AK31" s="821">
        <v>3</v>
      </c>
      <c r="AL31" s="817"/>
      <c r="AM31" s="817"/>
      <c r="AN31" s="817"/>
      <c r="AO31" s="817"/>
      <c r="AP31" s="817">
        <v>2713</v>
      </c>
      <c r="AQ31" s="817"/>
      <c r="AR31" s="817"/>
      <c r="AS31" s="817"/>
      <c r="AT31" s="817"/>
      <c r="AU31" s="817" t="s">
        <v>485</v>
      </c>
      <c r="AV31" s="817"/>
      <c r="AW31" s="817"/>
      <c r="AX31" s="817"/>
      <c r="AY31" s="817"/>
      <c r="AZ31" s="818" t="s">
        <v>485</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1517</v>
      </c>
      <c r="R32" s="771"/>
      <c r="S32" s="771"/>
      <c r="T32" s="771"/>
      <c r="U32" s="771"/>
      <c r="V32" s="771">
        <v>1517</v>
      </c>
      <c r="W32" s="771"/>
      <c r="X32" s="771"/>
      <c r="Y32" s="771"/>
      <c r="Z32" s="771"/>
      <c r="AA32" s="771" t="s">
        <v>613</v>
      </c>
      <c r="AB32" s="771"/>
      <c r="AC32" s="771"/>
      <c r="AD32" s="771"/>
      <c r="AE32" s="772"/>
      <c r="AF32" s="773">
        <v>4</v>
      </c>
      <c r="AG32" s="774"/>
      <c r="AH32" s="774"/>
      <c r="AI32" s="774"/>
      <c r="AJ32" s="775"/>
      <c r="AK32" s="821">
        <v>601</v>
      </c>
      <c r="AL32" s="817"/>
      <c r="AM32" s="817"/>
      <c r="AN32" s="817"/>
      <c r="AO32" s="817"/>
      <c r="AP32" s="817">
        <v>10923</v>
      </c>
      <c r="AQ32" s="817"/>
      <c r="AR32" s="817"/>
      <c r="AS32" s="817"/>
      <c r="AT32" s="817"/>
      <c r="AU32" s="817" t="s">
        <v>557</v>
      </c>
      <c r="AV32" s="817"/>
      <c r="AW32" s="817"/>
      <c r="AX32" s="817"/>
      <c r="AY32" s="817"/>
      <c r="AZ32" s="818" t="s">
        <v>485</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375</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1710</v>
      </c>
      <c r="AG63" s="831"/>
      <c r="AH63" s="831"/>
      <c r="AI63" s="831"/>
      <c r="AJ63" s="832"/>
      <c r="AK63" s="833"/>
      <c r="AL63" s="828"/>
      <c r="AM63" s="828"/>
      <c r="AN63" s="828"/>
      <c r="AO63" s="828"/>
      <c r="AP63" s="831">
        <v>13636</v>
      </c>
      <c r="AQ63" s="831"/>
      <c r="AR63" s="831"/>
      <c r="AS63" s="831"/>
      <c r="AT63" s="831"/>
      <c r="AU63" s="831" t="s">
        <v>557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397</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573</v>
      </c>
      <c r="C68" s="857"/>
      <c r="D68" s="857"/>
      <c r="E68" s="857"/>
      <c r="F68" s="857"/>
      <c r="G68" s="857"/>
      <c r="H68" s="857"/>
      <c r="I68" s="857"/>
      <c r="J68" s="857"/>
      <c r="K68" s="857"/>
      <c r="L68" s="857"/>
      <c r="M68" s="857"/>
      <c r="N68" s="857"/>
      <c r="O68" s="857"/>
      <c r="P68" s="858"/>
      <c r="Q68" s="859" t="s">
        <v>581</v>
      </c>
      <c r="R68" s="853"/>
      <c r="S68" s="853"/>
      <c r="T68" s="853"/>
      <c r="U68" s="853"/>
      <c r="V68" s="853" t="s">
        <v>582</v>
      </c>
      <c r="W68" s="853"/>
      <c r="X68" s="853"/>
      <c r="Y68" s="853"/>
      <c r="Z68" s="853"/>
      <c r="AA68" s="853" t="s">
        <v>583</v>
      </c>
      <c r="AB68" s="853"/>
      <c r="AC68" s="853"/>
      <c r="AD68" s="853"/>
      <c r="AE68" s="853"/>
      <c r="AF68" s="853" t="s">
        <v>583</v>
      </c>
      <c r="AG68" s="853"/>
      <c r="AH68" s="853"/>
      <c r="AI68" s="853"/>
      <c r="AJ68" s="853"/>
      <c r="AK68" s="853" t="s">
        <v>584</v>
      </c>
      <c r="AL68" s="853"/>
      <c r="AM68" s="853"/>
      <c r="AN68" s="853"/>
      <c r="AO68" s="853"/>
      <c r="AP68" s="853" t="s">
        <v>585</v>
      </c>
      <c r="AQ68" s="853"/>
      <c r="AR68" s="853"/>
      <c r="AS68" s="853"/>
      <c r="AT68" s="853"/>
      <c r="AU68" s="853" t="s">
        <v>586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574</v>
      </c>
      <c r="C69" s="861"/>
      <c r="D69" s="861"/>
      <c r="E69" s="861"/>
      <c r="F69" s="861"/>
      <c r="G69" s="861"/>
      <c r="H69" s="861"/>
      <c r="I69" s="861"/>
      <c r="J69" s="861"/>
      <c r="K69" s="861"/>
      <c r="L69" s="861"/>
      <c r="M69" s="861"/>
      <c r="N69" s="861"/>
      <c r="O69" s="861"/>
      <c r="P69" s="862"/>
      <c r="Q69" s="863" t="s">
        <v>587</v>
      </c>
      <c r="R69" s="817"/>
      <c r="S69" s="817"/>
      <c r="T69" s="817"/>
      <c r="U69" s="817"/>
      <c r="V69" s="817" t="s">
        <v>588</v>
      </c>
      <c r="W69" s="817"/>
      <c r="X69" s="817"/>
      <c r="Y69" s="817"/>
      <c r="Z69" s="817"/>
      <c r="AA69" s="817" t="s">
        <v>568</v>
      </c>
      <c r="AB69" s="817"/>
      <c r="AC69" s="817"/>
      <c r="AD69" s="817"/>
      <c r="AE69" s="817"/>
      <c r="AF69" s="817" t="s">
        <v>568</v>
      </c>
      <c r="AG69" s="817"/>
      <c r="AH69" s="817"/>
      <c r="AI69" s="817"/>
      <c r="AJ69" s="817"/>
      <c r="AK69" s="817" t="s">
        <v>485</v>
      </c>
      <c r="AL69" s="817"/>
      <c r="AM69" s="817"/>
      <c r="AN69" s="817"/>
      <c r="AO69" s="817"/>
      <c r="AP69" s="817" t="s">
        <v>589</v>
      </c>
      <c r="AQ69" s="817"/>
      <c r="AR69" s="817"/>
      <c r="AS69" s="817"/>
      <c r="AT69" s="817"/>
      <c r="AU69" s="817" t="s">
        <v>590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575</v>
      </c>
      <c r="C70" s="861"/>
      <c r="D70" s="861"/>
      <c r="E70" s="861"/>
      <c r="F70" s="861"/>
      <c r="G70" s="861"/>
      <c r="H70" s="861"/>
      <c r="I70" s="861"/>
      <c r="J70" s="861"/>
      <c r="K70" s="861"/>
      <c r="L70" s="861"/>
      <c r="M70" s="861"/>
      <c r="N70" s="861"/>
      <c r="O70" s="861"/>
      <c r="P70" s="862"/>
      <c r="Q70" s="863" t="s">
        <v>591</v>
      </c>
      <c r="R70" s="817"/>
      <c r="S70" s="817"/>
      <c r="T70" s="817"/>
      <c r="U70" s="817"/>
      <c r="V70" s="817" t="s">
        <v>592</v>
      </c>
      <c r="W70" s="817"/>
      <c r="X70" s="817"/>
      <c r="Y70" s="817"/>
      <c r="Z70" s="817"/>
      <c r="AA70" s="817" t="s">
        <v>593</v>
      </c>
      <c r="AB70" s="817"/>
      <c r="AC70" s="817"/>
      <c r="AD70" s="817"/>
      <c r="AE70" s="817"/>
      <c r="AF70" s="817" t="s">
        <v>593</v>
      </c>
      <c r="AG70" s="817"/>
      <c r="AH70" s="817"/>
      <c r="AI70" s="817"/>
      <c r="AJ70" s="817"/>
      <c r="AK70" s="817" t="s">
        <v>485</v>
      </c>
      <c r="AL70" s="817"/>
      <c r="AM70" s="817"/>
      <c r="AN70" s="817"/>
      <c r="AO70" s="817"/>
      <c r="AP70" s="817" t="s">
        <v>485</v>
      </c>
      <c r="AQ70" s="817"/>
      <c r="AR70" s="817"/>
      <c r="AS70" s="817"/>
      <c r="AT70" s="817"/>
      <c r="AU70" s="817" t="s">
        <v>485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576</v>
      </c>
      <c r="C71" s="861"/>
      <c r="D71" s="861"/>
      <c r="E71" s="861"/>
      <c r="F71" s="861"/>
      <c r="G71" s="861"/>
      <c r="H71" s="861"/>
      <c r="I71" s="861"/>
      <c r="J71" s="861"/>
      <c r="K71" s="861"/>
      <c r="L71" s="861"/>
      <c r="M71" s="861"/>
      <c r="N71" s="861"/>
      <c r="O71" s="861"/>
      <c r="P71" s="862"/>
      <c r="Q71" s="863" t="s">
        <v>594</v>
      </c>
      <c r="R71" s="817"/>
      <c r="S71" s="817"/>
      <c r="T71" s="817"/>
      <c r="U71" s="817"/>
      <c r="V71" s="817" t="s">
        <v>595</v>
      </c>
      <c r="W71" s="817"/>
      <c r="X71" s="817"/>
      <c r="Y71" s="817"/>
      <c r="Z71" s="817"/>
      <c r="AA71" s="817" t="s">
        <v>596</v>
      </c>
      <c r="AB71" s="817"/>
      <c r="AC71" s="817"/>
      <c r="AD71" s="817"/>
      <c r="AE71" s="817"/>
      <c r="AF71" s="817" t="s">
        <v>596</v>
      </c>
      <c r="AG71" s="817"/>
      <c r="AH71" s="817"/>
      <c r="AI71" s="817"/>
      <c r="AJ71" s="817"/>
      <c r="AK71" s="817">
        <v>2</v>
      </c>
      <c r="AL71" s="817"/>
      <c r="AM71" s="817"/>
      <c r="AN71" s="817"/>
      <c r="AO71" s="817"/>
      <c r="AP71" s="817" t="s">
        <v>485</v>
      </c>
      <c r="AQ71" s="817"/>
      <c r="AR71" s="817"/>
      <c r="AS71" s="817"/>
      <c r="AT71" s="817"/>
      <c r="AU71" s="817" t="s">
        <v>485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577</v>
      </c>
      <c r="C72" s="861"/>
      <c r="D72" s="861"/>
      <c r="E72" s="861"/>
      <c r="F72" s="861"/>
      <c r="G72" s="861"/>
      <c r="H72" s="861"/>
      <c r="I72" s="861"/>
      <c r="J72" s="861"/>
      <c r="K72" s="861"/>
      <c r="L72" s="861"/>
      <c r="M72" s="861"/>
      <c r="N72" s="861"/>
      <c r="O72" s="861"/>
      <c r="P72" s="862"/>
      <c r="Q72" s="863" t="s">
        <v>597</v>
      </c>
      <c r="R72" s="817"/>
      <c r="S72" s="817"/>
      <c r="T72" s="817"/>
      <c r="U72" s="817"/>
      <c r="V72" s="817" t="s">
        <v>598</v>
      </c>
      <c r="W72" s="817"/>
      <c r="X72" s="817"/>
      <c r="Y72" s="817"/>
      <c r="Z72" s="817"/>
      <c r="AA72" s="817" t="s">
        <v>599</v>
      </c>
      <c r="AB72" s="817"/>
      <c r="AC72" s="817"/>
      <c r="AD72" s="817"/>
      <c r="AE72" s="817"/>
      <c r="AF72" s="817" t="s">
        <v>599</v>
      </c>
      <c r="AG72" s="817"/>
      <c r="AH72" s="817"/>
      <c r="AI72" s="817"/>
      <c r="AJ72" s="817"/>
      <c r="AK72" s="817" t="s">
        <v>485</v>
      </c>
      <c r="AL72" s="817"/>
      <c r="AM72" s="817"/>
      <c r="AN72" s="817"/>
      <c r="AO72" s="817"/>
      <c r="AP72" s="817" t="s">
        <v>485</v>
      </c>
      <c r="AQ72" s="817"/>
      <c r="AR72" s="817"/>
      <c r="AS72" s="817"/>
      <c r="AT72" s="817"/>
      <c r="AU72" s="817" t="s">
        <v>485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578</v>
      </c>
      <c r="C73" s="861"/>
      <c r="D73" s="861"/>
      <c r="E73" s="861"/>
      <c r="F73" s="861"/>
      <c r="G73" s="861"/>
      <c r="H73" s="861"/>
      <c r="I73" s="861"/>
      <c r="J73" s="861"/>
      <c r="K73" s="861"/>
      <c r="L73" s="861"/>
      <c r="M73" s="861"/>
      <c r="N73" s="861"/>
      <c r="O73" s="861"/>
      <c r="P73" s="862"/>
      <c r="Q73" s="863" t="s">
        <v>600</v>
      </c>
      <c r="R73" s="817"/>
      <c r="S73" s="817"/>
      <c r="T73" s="817"/>
      <c r="U73" s="817"/>
      <c r="V73" s="817" t="s">
        <v>601</v>
      </c>
      <c r="W73" s="817"/>
      <c r="X73" s="817"/>
      <c r="Y73" s="817"/>
      <c r="Z73" s="817"/>
      <c r="AA73" s="817" t="s">
        <v>602</v>
      </c>
      <c r="AB73" s="817"/>
      <c r="AC73" s="817"/>
      <c r="AD73" s="817"/>
      <c r="AE73" s="817"/>
      <c r="AF73" s="817" t="s">
        <v>602</v>
      </c>
      <c r="AG73" s="817"/>
      <c r="AH73" s="817"/>
      <c r="AI73" s="817"/>
      <c r="AJ73" s="817"/>
      <c r="AK73" s="817" t="s">
        <v>603</v>
      </c>
      <c r="AL73" s="817"/>
      <c r="AM73" s="817"/>
      <c r="AN73" s="817"/>
      <c r="AO73" s="817"/>
      <c r="AP73" s="817" t="s">
        <v>485</v>
      </c>
      <c r="AQ73" s="817"/>
      <c r="AR73" s="817"/>
      <c r="AS73" s="817"/>
      <c r="AT73" s="817"/>
      <c r="AU73" s="817" t="s">
        <v>485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579</v>
      </c>
      <c r="C74" s="861"/>
      <c r="D74" s="861"/>
      <c r="E74" s="861"/>
      <c r="F74" s="861"/>
      <c r="G74" s="861"/>
      <c r="H74" s="861"/>
      <c r="I74" s="861"/>
      <c r="J74" s="861"/>
      <c r="K74" s="861"/>
      <c r="L74" s="861"/>
      <c r="M74" s="861"/>
      <c r="N74" s="861"/>
      <c r="O74" s="861"/>
      <c r="P74" s="862"/>
      <c r="Q74" s="863" t="s">
        <v>604</v>
      </c>
      <c r="R74" s="817"/>
      <c r="S74" s="817"/>
      <c r="T74" s="817"/>
      <c r="U74" s="817"/>
      <c r="V74" s="817" t="s">
        <v>605</v>
      </c>
      <c r="W74" s="817"/>
      <c r="X74" s="817"/>
      <c r="Y74" s="817"/>
      <c r="Z74" s="817"/>
      <c r="AA74" s="817" t="s">
        <v>606</v>
      </c>
      <c r="AB74" s="817"/>
      <c r="AC74" s="817"/>
      <c r="AD74" s="817"/>
      <c r="AE74" s="817"/>
      <c r="AF74" s="817" t="s">
        <v>606</v>
      </c>
      <c r="AG74" s="817"/>
      <c r="AH74" s="817"/>
      <c r="AI74" s="817"/>
      <c r="AJ74" s="817"/>
      <c r="AK74" s="817" t="s">
        <v>584</v>
      </c>
      <c r="AL74" s="817"/>
      <c r="AM74" s="817"/>
      <c r="AN74" s="817"/>
      <c r="AO74" s="817"/>
      <c r="AP74" s="817" t="s">
        <v>485</v>
      </c>
      <c r="AQ74" s="817"/>
      <c r="AR74" s="817"/>
      <c r="AS74" s="817"/>
      <c r="AT74" s="817"/>
      <c r="AU74" s="817" t="s">
        <v>485</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580</v>
      </c>
      <c r="C75" s="861"/>
      <c r="D75" s="861"/>
      <c r="E75" s="861"/>
      <c r="F75" s="861"/>
      <c r="G75" s="861"/>
      <c r="H75" s="861"/>
      <c r="I75" s="861"/>
      <c r="J75" s="861"/>
      <c r="K75" s="861"/>
      <c r="L75" s="861"/>
      <c r="M75" s="861"/>
      <c r="N75" s="861"/>
      <c r="O75" s="861"/>
      <c r="P75" s="862"/>
      <c r="Q75" s="864" t="s">
        <v>607</v>
      </c>
      <c r="R75" s="865"/>
      <c r="S75" s="865"/>
      <c r="T75" s="865"/>
      <c r="U75" s="821"/>
      <c r="V75" s="866" t="s">
        <v>608</v>
      </c>
      <c r="W75" s="865"/>
      <c r="X75" s="865"/>
      <c r="Y75" s="865"/>
      <c r="Z75" s="821"/>
      <c r="AA75" s="866" t="s">
        <v>563</v>
      </c>
      <c r="AB75" s="865"/>
      <c r="AC75" s="865"/>
      <c r="AD75" s="865"/>
      <c r="AE75" s="821"/>
      <c r="AF75" s="866" t="s">
        <v>563</v>
      </c>
      <c r="AG75" s="865"/>
      <c r="AH75" s="865"/>
      <c r="AI75" s="865"/>
      <c r="AJ75" s="821"/>
      <c r="AK75" s="866" t="s">
        <v>485</v>
      </c>
      <c r="AL75" s="865"/>
      <c r="AM75" s="865"/>
      <c r="AN75" s="865"/>
      <c r="AO75" s="821"/>
      <c r="AP75" s="866" t="s">
        <v>485</v>
      </c>
      <c r="AQ75" s="865"/>
      <c r="AR75" s="865"/>
      <c r="AS75" s="865"/>
      <c r="AT75" s="821"/>
      <c r="AU75" s="866" t="s">
        <v>485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375</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t="s">
        <v>609</v>
      </c>
      <c r="AG88" s="831"/>
      <c r="AH88" s="831"/>
      <c r="AI88" s="831"/>
      <c r="AJ88" s="831"/>
      <c r="AK88" s="828" t="s">
        <v>610</v>
      </c>
      <c r="AL88" s="828"/>
      <c r="AM88" s="828"/>
      <c r="AN88" s="828"/>
      <c r="AO88" s="828"/>
      <c r="AP88" s="831" t="s">
        <v>611</v>
      </c>
      <c r="AQ88" s="831"/>
      <c r="AR88" s="831"/>
      <c r="AS88" s="831"/>
      <c r="AT88" s="831"/>
      <c r="AU88" s="831" t="s">
        <v>612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569</v>
      </c>
      <c r="CS102" s="839"/>
      <c r="CT102" s="839"/>
      <c r="CU102" s="839"/>
      <c r="CV102" s="878"/>
      <c r="CW102" s="877" t="s">
        <v>572</v>
      </c>
      <c r="CX102" s="839"/>
      <c r="CY102" s="839"/>
      <c r="CZ102" s="839"/>
      <c r="DA102" s="878"/>
      <c r="DB102" s="877" t="s">
        <v>485</v>
      </c>
      <c r="DC102" s="839"/>
      <c r="DD102" s="839"/>
      <c r="DE102" s="839"/>
      <c r="DF102" s="878"/>
      <c r="DG102" s="877" t="s">
        <v>485</v>
      </c>
      <c r="DH102" s="839"/>
      <c r="DI102" s="839"/>
      <c r="DJ102" s="839"/>
      <c r="DK102" s="878"/>
      <c r="DL102" s="877" t="s">
        <v>485</v>
      </c>
      <c r="DM102" s="839"/>
      <c r="DN102" s="839"/>
      <c r="DO102" s="839"/>
      <c r="DP102" s="878"/>
      <c r="DQ102" s="877" t="s">
        <v>485</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293</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293</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293</v>
      </c>
      <c r="DR109" s="880"/>
      <c r="DS109" s="880"/>
      <c r="DT109" s="880"/>
      <c r="DU109" s="881"/>
      <c r="DV109" s="879" t="s">
        <v>409</v>
      </c>
      <c r="DW109" s="880"/>
      <c r="DX109" s="880"/>
      <c r="DY109" s="880"/>
      <c r="DZ109" s="882"/>
    </row>
    <row r="110" spans="1:131" s="212"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1567001</v>
      </c>
      <c r="AB110" s="887"/>
      <c r="AC110" s="887"/>
      <c r="AD110" s="887"/>
      <c r="AE110" s="888"/>
      <c r="AF110" s="889">
        <v>1581016</v>
      </c>
      <c r="AG110" s="887"/>
      <c r="AH110" s="887"/>
      <c r="AI110" s="887"/>
      <c r="AJ110" s="888"/>
      <c r="AK110" s="889">
        <v>1527798</v>
      </c>
      <c r="AL110" s="887"/>
      <c r="AM110" s="887"/>
      <c r="AN110" s="887"/>
      <c r="AO110" s="888"/>
      <c r="AP110" s="890">
        <v>12.7</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17376647</v>
      </c>
      <c r="BR110" s="918"/>
      <c r="BS110" s="918"/>
      <c r="BT110" s="918"/>
      <c r="BU110" s="918"/>
      <c r="BV110" s="918">
        <v>16562793</v>
      </c>
      <c r="BW110" s="918"/>
      <c r="BX110" s="918"/>
      <c r="BY110" s="918"/>
      <c r="BZ110" s="918"/>
      <c r="CA110" s="918">
        <v>15718590</v>
      </c>
      <c r="CB110" s="918"/>
      <c r="CC110" s="918"/>
      <c r="CD110" s="918"/>
      <c r="CE110" s="918"/>
      <c r="CF110" s="931">
        <v>130.9</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21243</v>
      </c>
      <c r="BR111" s="913"/>
      <c r="BS111" s="913"/>
      <c r="BT111" s="913"/>
      <c r="BU111" s="913"/>
      <c r="BV111" s="913">
        <v>19133</v>
      </c>
      <c r="BW111" s="913"/>
      <c r="BX111" s="913"/>
      <c r="BY111" s="913"/>
      <c r="BZ111" s="913"/>
      <c r="CA111" s="913">
        <v>17263</v>
      </c>
      <c r="CB111" s="913"/>
      <c r="CC111" s="913"/>
      <c r="CD111" s="913"/>
      <c r="CE111" s="913"/>
      <c r="CF111" s="907">
        <v>0.1</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5143747</v>
      </c>
      <c r="BR112" s="913"/>
      <c r="BS112" s="913"/>
      <c r="BT112" s="913"/>
      <c r="BU112" s="913"/>
      <c r="BV112" s="913">
        <v>5024926</v>
      </c>
      <c r="BW112" s="913"/>
      <c r="BX112" s="913"/>
      <c r="BY112" s="913"/>
      <c r="BZ112" s="913"/>
      <c r="CA112" s="913">
        <v>4948241</v>
      </c>
      <c r="CB112" s="913"/>
      <c r="CC112" s="913"/>
      <c r="CD112" s="913"/>
      <c r="CE112" s="913"/>
      <c r="CF112" s="907">
        <v>41.2</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414450</v>
      </c>
      <c r="AB113" s="925"/>
      <c r="AC113" s="925"/>
      <c r="AD113" s="925"/>
      <c r="AE113" s="926"/>
      <c r="AF113" s="927">
        <v>435421</v>
      </c>
      <c r="AG113" s="925"/>
      <c r="AH113" s="925"/>
      <c r="AI113" s="925"/>
      <c r="AJ113" s="926"/>
      <c r="AK113" s="927">
        <v>453190</v>
      </c>
      <c r="AL113" s="925"/>
      <c r="AM113" s="925"/>
      <c r="AN113" s="925"/>
      <c r="AO113" s="926"/>
      <c r="AP113" s="928">
        <v>3.8</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1502396</v>
      </c>
      <c r="BR113" s="913"/>
      <c r="BS113" s="913"/>
      <c r="BT113" s="913"/>
      <c r="BU113" s="913"/>
      <c r="BV113" s="913">
        <v>1326249</v>
      </c>
      <c r="BW113" s="913"/>
      <c r="BX113" s="913"/>
      <c r="BY113" s="913"/>
      <c r="BZ113" s="913"/>
      <c r="CA113" s="913">
        <v>1201295</v>
      </c>
      <c r="CB113" s="913"/>
      <c r="CC113" s="913"/>
      <c r="CD113" s="913"/>
      <c r="CE113" s="913"/>
      <c r="CF113" s="907">
        <v>10</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163909</v>
      </c>
      <c r="AB114" s="946"/>
      <c r="AC114" s="946"/>
      <c r="AD114" s="946"/>
      <c r="AE114" s="947"/>
      <c r="AF114" s="948">
        <v>167701</v>
      </c>
      <c r="AG114" s="946"/>
      <c r="AH114" s="946"/>
      <c r="AI114" s="946"/>
      <c r="AJ114" s="947"/>
      <c r="AK114" s="948">
        <v>156207</v>
      </c>
      <c r="AL114" s="946"/>
      <c r="AM114" s="946"/>
      <c r="AN114" s="946"/>
      <c r="AO114" s="947"/>
      <c r="AP114" s="949">
        <v>1.3</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1657538</v>
      </c>
      <c r="BR114" s="913"/>
      <c r="BS114" s="913"/>
      <c r="BT114" s="913"/>
      <c r="BU114" s="913"/>
      <c r="BV114" s="913">
        <v>1690673</v>
      </c>
      <c r="BW114" s="913"/>
      <c r="BX114" s="913"/>
      <c r="BY114" s="913"/>
      <c r="BZ114" s="913"/>
      <c r="CA114" s="913">
        <v>1554849</v>
      </c>
      <c r="CB114" s="913"/>
      <c r="CC114" s="913"/>
      <c r="CD114" s="913"/>
      <c r="CE114" s="913"/>
      <c r="CF114" s="907">
        <v>12.9</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1829</v>
      </c>
      <c r="AB115" s="925"/>
      <c r="AC115" s="925"/>
      <c r="AD115" s="925"/>
      <c r="AE115" s="926"/>
      <c r="AF115" s="927">
        <v>1829</v>
      </c>
      <c r="AG115" s="925"/>
      <c r="AH115" s="925"/>
      <c r="AI115" s="925"/>
      <c r="AJ115" s="926"/>
      <c r="AK115" s="927">
        <v>1870</v>
      </c>
      <c r="AL115" s="925"/>
      <c r="AM115" s="925"/>
      <c r="AN115" s="925"/>
      <c r="AO115" s="926"/>
      <c r="AP115" s="928">
        <v>0</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21243</v>
      </c>
      <c r="DH116" s="946"/>
      <c r="DI116" s="946"/>
      <c r="DJ116" s="946"/>
      <c r="DK116" s="947"/>
      <c r="DL116" s="948">
        <v>19133</v>
      </c>
      <c r="DM116" s="946"/>
      <c r="DN116" s="946"/>
      <c r="DO116" s="946"/>
      <c r="DP116" s="947"/>
      <c r="DQ116" s="948">
        <v>17263</v>
      </c>
      <c r="DR116" s="946"/>
      <c r="DS116" s="946"/>
      <c r="DT116" s="946"/>
      <c r="DU116" s="947"/>
      <c r="DV116" s="949">
        <v>0.1</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2147189</v>
      </c>
      <c r="AB117" s="966"/>
      <c r="AC117" s="966"/>
      <c r="AD117" s="966"/>
      <c r="AE117" s="967"/>
      <c r="AF117" s="968">
        <v>2185967</v>
      </c>
      <c r="AG117" s="966"/>
      <c r="AH117" s="966"/>
      <c r="AI117" s="966"/>
      <c r="AJ117" s="967"/>
      <c r="AK117" s="968">
        <v>2139065</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293</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439</v>
      </c>
      <c r="BP119" s="992"/>
      <c r="BQ119" s="986">
        <v>25701571</v>
      </c>
      <c r="BR119" s="987"/>
      <c r="BS119" s="987"/>
      <c r="BT119" s="987"/>
      <c r="BU119" s="987"/>
      <c r="BV119" s="987">
        <v>24623774</v>
      </c>
      <c r="BW119" s="987"/>
      <c r="BX119" s="987"/>
      <c r="BY119" s="987"/>
      <c r="BZ119" s="987"/>
      <c r="CA119" s="987">
        <v>23440238</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4872626</v>
      </c>
      <c r="BR120" s="918"/>
      <c r="BS120" s="918"/>
      <c r="BT120" s="918"/>
      <c r="BU120" s="918"/>
      <c r="BV120" s="918">
        <v>6160136</v>
      </c>
      <c r="BW120" s="918"/>
      <c r="BX120" s="918"/>
      <c r="BY120" s="918"/>
      <c r="BZ120" s="918"/>
      <c r="CA120" s="918">
        <v>7521405</v>
      </c>
      <c r="CB120" s="918"/>
      <c r="CC120" s="918"/>
      <c r="CD120" s="918"/>
      <c r="CE120" s="918"/>
      <c r="CF120" s="931">
        <v>62.6</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5143747</v>
      </c>
      <c r="DH120" s="918"/>
      <c r="DI120" s="918"/>
      <c r="DJ120" s="918"/>
      <c r="DK120" s="918"/>
      <c r="DL120" s="918">
        <v>5024926</v>
      </c>
      <c r="DM120" s="918"/>
      <c r="DN120" s="918"/>
      <c r="DO120" s="918"/>
      <c r="DP120" s="918"/>
      <c r="DQ120" s="918">
        <v>4948241</v>
      </c>
      <c r="DR120" s="918"/>
      <c r="DS120" s="918"/>
      <c r="DT120" s="918"/>
      <c r="DU120" s="918"/>
      <c r="DV120" s="919">
        <v>41.2</v>
      </c>
      <c r="DW120" s="919"/>
      <c r="DX120" s="919"/>
      <c r="DY120" s="919"/>
      <c r="DZ120" s="920"/>
    </row>
    <row r="121" spans="1:130" s="212" customFormat="1" ht="26.25" customHeight="1" x14ac:dyDescent="0.2">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3756895</v>
      </c>
      <c r="BR121" s="913"/>
      <c r="BS121" s="913"/>
      <c r="BT121" s="913"/>
      <c r="BU121" s="913"/>
      <c r="BV121" s="913">
        <v>3989026</v>
      </c>
      <c r="BW121" s="913"/>
      <c r="BX121" s="913"/>
      <c r="BY121" s="913"/>
      <c r="BZ121" s="913"/>
      <c r="CA121" s="913">
        <v>4216519</v>
      </c>
      <c r="CB121" s="913"/>
      <c r="CC121" s="913"/>
      <c r="CD121" s="913"/>
      <c r="CE121" s="913"/>
      <c r="CF121" s="907">
        <v>35.1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18974505</v>
      </c>
      <c r="BR122" s="987"/>
      <c r="BS122" s="987"/>
      <c r="BT122" s="987"/>
      <c r="BU122" s="987"/>
      <c r="BV122" s="987">
        <v>18008175</v>
      </c>
      <c r="BW122" s="987"/>
      <c r="BX122" s="987"/>
      <c r="BY122" s="987"/>
      <c r="BZ122" s="987"/>
      <c r="CA122" s="987">
        <v>17080554</v>
      </c>
      <c r="CB122" s="987"/>
      <c r="CC122" s="987"/>
      <c r="CD122" s="987"/>
      <c r="CE122" s="987"/>
      <c r="CF122" s="1004">
        <v>142.19999999999999</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1829</v>
      </c>
      <c r="AB123" s="946"/>
      <c r="AC123" s="946"/>
      <c r="AD123" s="946"/>
      <c r="AE123" s="947"/>
      <c r="AF123" s="948">
        <v>1829</v>
      </c>
      <c r="AG123" s="946"/>
      <c r="AH123" s="946"/>
      <c r="AI123" s="946"/>
      <c r="AJ123" s="947"/>
      <c r="AK123" s="948">
        <v>1870</v>
      </c>
      <c r="AL123" s="946"/>
      <c r="AM123" s="946"/>
      <c r="AN123" s="946"/>
      <c r="AO123" s="947"/>
      <c r="AP123" s="949">
        <v>0</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447</v>
      </c>
      <c r="BP123" s="992"/>
      <c r="BQ123" s="1050">
        <v>27604026</v>
      </c>
      <c r="BR123" s="1051"/>
      <c r="BS123" s="1051"/>
      <c r="BT123" s="1051"/>
      <c r="BU123" s="1051"/>
      <c r="BV123" s="1051">
        <v>28157337</v>
      </c>
      <c r="BW123" s="1051"/>
      <c r="BX123" s="1051"/>
      <c r="BY123" s="1051"/>
      <c r="BZ123" s="1051"/>
      <c r="CA123" s="1051">
        <v>28818478</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339325</v>
      </c>
      <c r="AB128" s="1033"/>
      <c r="AC128" s="1033"/>
      <c r="AD128" s="1033"/>
      <c r="AE128" s="1034"/>
      <c r="AF128" s="1035">
        <v>457829</v>
      </c>
      <c r="AG128" s="1033"/>
      <c r="AH128" s="1033"/>
      <c r="AI128" s="1033"/>
      <c r="AJ128" s="1034"/>
      <c r="AK128" s="1035">
        <v>436889</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122</v>
      </c>
      <c r="BG128" s="1040"/>
      <c r="BH128" s="1040"/>
      <c r="BI128" s="1040"/>
      <c r="BJ128" s="1040"/>
      <c r="BK128" s="1040"/>
      <c r="BL128" s="1041"/>
      <c r="BM128" s="1039">
        <v>12.9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12861000</v>
      </c>
      <c r="AB129" s="946"/>
      <c r="AC129" s="946"/>
      <c r="AD129" s="946"/>
      <c r="AE129" s="947"/>
      <c r="AF129" s="948">
        <v>13019021</v>
      </c>
      <c r="AG129" s="946"/>
      <c r="AH129" s="946"/>
      <c r="AI129" s="946"/>
      <c r="AJ129" s="947"/>
      <c r="AK129" s="948">
        <v>13509624</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17.899999999999999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1556076</v>
      </c>
      <c r="AB130" s="946"/>
      <c r="AC130" s="946"/>
      <c r="AD130" s="946"/>
      <c r="AE130" s="947"/>
      <c r="AF130" s="948">
        <v>1520664</v>
      </c>
      <c r="AG130" s="946"/>
      <c r="AH130" s="946"/>
      <c r="AI130" s="946"/>
      <c r="AJ130" s="947"/>
      <c r="AK130" s="948">
        <v>1501761</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1.9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11304924</v>
      </c>
      <c r="AB131" s="973"/>
      <c r="AC131" s="973"/>
      <c r="AD131" s="973"/>
      <c r="AE131" s="974"/>
      <c r="AF131" s="972">
        <v>11498357</v>
      </c>
      <c r="AG131" s="973"/>
      <c r="AH131" s="973"/>
      <c r="AI131" s="973"/>
      <c r="AJ131" s="974"/>
      <c r="AK131" s="972">
        <v>12007863</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2.2272380950000001</v>
      </c>
      <c r="AB132" s="1084"/>
      <c r="AC132" s="1084"/>
      <c r="AD132" s="1084"/>
      <c r="AE132" s="1085"/>
      <c r="AF132" s="1086">
        <v>1.80437571</v>
      </c>
      <c r="AG132" s="1084"/>
      <c r="AH132" s="1084"/>
      <c r="AI132" s="1084"/>
      <c r="AJ132" s="1085"/>
      <c r="AK132" s="1086">
        <v>1.669027968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2.2000000000000002</v>
      </c>
      <c r="AB133" s="1067"/>
      <c r="AC133" s="1067"/>
      <c r="AD133" s="1067"/>
      <c r="AE133" s="1068"/>
      <c r="AF133" s="1066">
        <v>2.1</v>
      </c>
      <c r="AG133" s="1067"/>
      <c r="AH133" s="1067"/>
      <c r="AI133" s="1067"/>
      <c r="AJ133" s="1068"/>
      <c r="AK133" s="1066">
        <v>1.9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QyIVCS7CQLMhMYcJAipyud7OZoVHnGlEfPB1ICalMaODQ/gQlZV3HnfBeqs7n3wdYFX6+fow2pIb0Cj7NBKFQ==" saltValue="Z2y5u4IVKfk1CIq4OWpc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70" zoomScaleNormal="85" zoomScaleSheetLayoutView="70" workbookViewId="0">
      <selection activeCell="DE30" sqref="DE30"/>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IgLeNd5u4TwTyFXKJLZjooyqapDB/hGK/dHuOfEMQo0YgYEY7QsDWTleTwHNcg9nIDTEzOHSiPq1wd6zHuQzA==" saltValue="YyKklT90esRpYbT/93Sk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1"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qSAkLwCfhXNjeUZDhtQUe7ZrBIA8bx+GYCu23OrjuuvnuBO5EuUpXPTqO6DK40Gg2HSSXaibbhGoXrl9WvBHw==" saltValue="JmuU4KorV2kY7hk6d5o0C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2" x14ac:dyDescent="0.2">
      <c r="A8" s="247"/>
      <c r="AK8" s="256"/>
      <c r="AL8" s="257"/>
      <c r="AM8" s="257"/>
      <c r="AN8" s="258"/>
      <c r="AO8" s="1102"/>
      <c r="AP8" s="259" t="s">
        <v>478</v>
      </c>
      <c r="AQ8" s="260" t="s">
        <v>479</v>
      </c>
      <c r="AR8" s="261" t="s">
        <v>480</v>
      </c>
    </row>
    <row r="9" spans="1:46" ht="13.2" x14ac:dyDescent="0.2">
      <c r="A9" s="247"/>
      <c r="AK9" s="1103" t="s">
        <v>481</v>
      </c>
      <c r="AL9" s="1104"/>
      <c r="AM9" s="1104"/>
      <c r="AN9" s="1105"/>
      <c r="AO9" s="262">
        <v>4348638</v>
      </c>
      <c r="AP9" s="262">
        <v>77397</v>
      </c>
      <c r="AQ9" s="263">
        <v>72348</v>
      </c>
      <c r="AR9" s="264">
        <v>7</v>
      </c>
    </row>
    <row r="10" spans="1:46" ht="13.5" customHeight="1" x14ac:dyDescent="0.2">
      <c r="A10" s="247"/>
      <c r="AK10" s="1103" t="s">
        <v>482</v>
      </c>
      <c r="AL10" s="1104"/>
      <c r="AM10" s="1104"/>
      <c r="AN10" s="1105"/>
      <c r="AO10" s="265">
        <v>734139</v>
      </c>
      <c r="AP10" s="265">
        <v>13066</v>
      </c>
      <c r="AQ10" s="266">
        <v>6364</v>
      </c>
      <c r="AR10" s="267">
        <v>105.3</v>
      </c>
    </row>
    <row r="11" spans="1:46" ht="13.5" customHeight="1" x14ac:dyDescent="0.2">
      <c r="A11" s="247"/>
      <c r="AK11" s="1103" t="s">
        <v>483</v>
      </c>
      <c r="AL11" s="1104"/>
      <c r="AM11" s="1104"/>
      <c r="AN11" s="1105"/>
      <c r="AO11" s="265">
        <v>28369</v>
      </c>
      <c r="AP11" s="265">
        <v>505</v>
      </c>
      <c r="AQ11" s="266">
        <v>1262</v>
      </c>
      <c r="AR11" s="267">
        <v>-60</v>
      </c>
    </row>
    <row r="12" spans="1:46" ht="13.5" customHeight="1" x14ac:dyDescent="0.2">
      <c r="A12" s="247"/>
      <c r="AK12" s="1103" t="s">
        <v>484</v>
      </c>
      <c r="AL12" s="1104"/>
      <c r="AM12" s="1104"/>
      <c r="AN12" s="1105"/>
      <c r="AO12" s="265" t="s">
        <v>485</v>
      </c>
      <c r="AP12" s="265" t="s">
        <v>485</v>
      </c>
      <c r="AQ12" s="266">
        <v>10</v>
      </c>
      <c r="AR12" s="267" t="s">
        <v>485</v>
      </c>
    </row>
    <row r="13" spans="1:46" ht="13.5" customHeight="1" x14ac:dyDescent="0.2">
      <c r="A13" s="247"/>
      <c r="AK13" s="1103" t="s">
        <v>486</v>
      </c>
      <c r="AL13" s="1104"/>
      <c r="AM13" s="1104"/>
      <c r="AN13" s="1105"/>
      <c r="AO13" s="265">
        <v>113241</v>
      </c>
      <c r="AP13" s="265">
        <v>2015</v>
      </c>
      <c r="AQ13" s="266">
        <v>3257</v>
      </c>
      <c r="AR13" s="267">
        <v>-38.1</v>
      </c>
    </row>
    <row r="14" spans="1:46" ht="13.5" customHeight="1" x14ac:dyDescent="0.2">
      <c r="A14" s="247"/>
      <c r="AK14" s="1103" t="s">
        <v>487</v>
      </c>
      <c r="AL14" s="1104"/>
      <c r="AM14" s="1104"/>
      <c r="AN14" s="1105"/>
      <c r="AO14" s="265">
        <v>13075</v>
      </c>
      <c r="AP14" s="265">
        <v>233</v>
      </c>
      <c r="AQ14" s="266">
        <v>1617</v>
      </c>
      <c r="AR14" s="267">
        <v>-85.6</v>
      </c>
    </row>
    <row r="15" spans="1:46" ht="13.5" customHeight="1" x14ac:dyDescent="0.2">
      <c r="A15" s="247"/>
      <c r="AK15" s="1106" t="s">
        <v>488</v>
      </c>
      <c r="AL15" s="1107"/>
      <c r="AM15" s="1107"/>
      <c r="AN15" s="1108"/>
      <c r="AO15" s="265">
        <v>-218149</v>
      </c>
      <c r="AP15" s="265">
        <v>-3883</v>
      </c>
      <c r="AQ15" s="266">
        <v>-3947</v>
      </c>
      <c r="AR15" s="267">
        <v>-1.6</v>
      </c>
    </row>
    <row r="16" spans="1:46" ht="13.2" x14ac:dyDescent="0.2">
      <c r="A16" s="247"/>
      <c r="AK16" s="1106" t="s">
        <v>176</v>
      </c>
      <c r="AL16" s="1107"/>
      <c r="AM16" s="1107"/>
      <c r="AN16" s="1108"/>
      <c r="AO16" s="265">
        <v>5019313</v>
      </c>
      <c r="AP16" s="265">
        <v>89334</v>
      </c>
      <c r="AQ16" s="266">
        <v>80912</v>
      </c>
      <c r="AR16" s="267">
        <v>10.4</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09" t="s">
        <v>493</v>
      </c>
      <c r="AL21" s="1110"/>
      <c r="AM21" s="1110"/>
      <c r="AN21" s="1111"/>
      <c r="AO21" s="277">
        <v>6.43</v>
      </c>
      <c r="AP21" s="278">
        <v>6.71</v>
      </c>
      <c r="AQ21" s="279">
        <v>-0.28000000000000003</v>
      </c>
      <c r="AS21" s="280"/>
      <c r="AT21" s="276"/>
    </row>
    <row r="22" spans="1:46" s="248" customFormat="1" ht="13.2" x14ac:dyDescent="0.2">
      <c r="A22" s="276"/>
      <c r="AK22" s="1109" t="s">
        <v>494</v>
      </c>
      <c r="AL22" s="1110"/>
      <c r="AM22" s="1110"/>
      <c r="AN22" s="1111"/>
      <c r="AO22" s="281">
        <v>99.6</v>
      </c>
      <c r="AP22" s="282">
        <v>98.3</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2"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1527798</v>
      </c>
      <c r="AP32" s="291">
        <v>27192</v>
      </c>
      <c r="AQ32" s="292">
        <v>34344</v>
      </c>
      <c r="AR32" s="293">
        <v>-20.8</v>
      </c>
    </row>
    <row r="33" spans="1:46" ht="13.5" customHeight="1" x14ac:dyDescent="0.2">
      <c r="A33" s="247"/>
      <c r="AK33" s="1117" t="s">
        <v>499</v>
      </c>
      <c r="AL33" s="1118"/>
      <c r="AM33" s="1118"/>
      <c r="AN33" s="1119"/>
      <c r="AO33" s="291" t="s">
        <v>485</v>
      </c>
      <c r="AP33" s="291" t="s">
        <v>485</v>
      </c>
      <c r="AQ33" s="292" t="s">
        <v>485</v>
      </c>
      <c r="AR33" s="293" t="s">
        <v>485</v>
      </c>
    </row>
    <row r="34" spans="1:46" ht="27" customHeight="1" x14ac:dyDescent="0.2">
      <c r="A34" s="247"/>
      <c r="AK34" s="1117" t="s">
        <v>500</v>
      </c>
      <c r="AL34" s="1118"/>
      <c r="AM34" s="1118"/>
      <c r="AN34" s="1119"/>
      <c r="AO34" s="291" t="s">
        <v>485</v>
      </c>
      <c r="AP34" s="291" t="s">
        <v>485</v>
      </c>
      <c r="AQ34" s="292">
        <v>3</v>
      </c>
      <c r="AR34" s="293" t="s">
        <v>485</v>
      </c>
    </row>
    <row r="35" spans="1:46" ht="27" customHeight="1" x14ac:dyDescent="0.2">
      <c r="A35" s="247"/>
      <c r="AK35" s="1117" t="s">
        <v>501</v>
      </c>
      <c r="AL35" s="1118"/>
      <c r="AM35" s="1118"/>
      <c r="AN35" s="1119"/>
      <c r="AO35" s="291">
        <v>453190</v>
      </c>
      <c r="AP35" s="291">
        <v>8066</v>
      </c>
      <c r="AQ35" s="292">
        <v>7806</v>
      </c>
      <c r="AR35" s="293">
        <v>3.3</v>
      </c>
    </row>
    <row r="36" spans="1:46" ht="27" customHeight="1" x14ac:dyDescent="0.2">
      <c r="A36" s="247"/>
      <c r="AK36" s="1117" t="s">
        <v>502</v>
      </c>
      <c r="AL36" s="1118"/>
      <c r="AM36" s="1118"/>
      <c r="AN36" s="1119"/>
      <c r="AO36" s="291">
        <v>156207</v>
      </c>
      <c r="AP36" s="291">
        <v>2780</v>
      </c>
      <c r="AQ36" s="292">
        <v>1690</v>
      </c>
      <c r="AR36" s="293">
        <v>64.5</v>
      </c>
    </row>
    <row r="37" spans="1:46" ht="13.5" customHeight="1" x14ac:dyDescent="0.2">
      <c r="A37" s="247"/>
      <c r="AK37" s="1117" t="s">
        <v>503</v>
      </c>
      <c r="AL37" s="1118"/>
      <c r="AM37" s="1118"/>
      <c r="AN37" s="1119"/>
      <c r="AO37" s="291">
        <v>1870</v>
      </c>
      <c r="AP37" s="291">
        <v>33</v>
      </c>
      <c r="AQ37" s="292">
        <v>666</v>
      </c>
      <c r="AR37" s="293">
        <v>-95</v>
      </c>
    </row>
    <row r="38" spans="1:46" ht="27" customHeight="1" x14ac:dyDescent="0.2">
      <c r="A38" s="247"/>
      <c r="AK38" s="1120" t="s">
        <v>504</v>
      </c>
      <c r="AL38" s="1121"/>
      <c r="AM38" s="1121"/>
      <c r="AN38" s="1122"/>
      <c r="AO38" s="294" t="s">
        <v>485</v>
      </c>
      <c r="AP38" s="294" t="s">
        <v>485</v>
      </c>
      <c r="AQ38" s="295">
        <v>3</v>
      </c>
      <c r="AR38" s="283" t="s">
        <v>485</v>
      </c>
      <c r="AS38" s="290"/>
    </row>
    <row r="39" spans="1:46" ht="13.2" x14ac:dyDescent="0.2">
      <c r="A39" s="247"/>
      <c r="AK39" s="1120" t="s">
        <v>505</v>
      </c>
      <c r="AL39" s="1121"/>
      <c r="AM39" s="1121"/>
      <c r="AN39" s="1122"/>
      <c r="AO39" s="291">
        <v>-436889</v>
      </c>
      <c r="AP39" s="291">
        <v>-7776</v>
      </c>
      <c r="AQ39" s="292">
        <v>-5822</v>
      </c>
      <c r="AR39" s="293">
        <v>33.6</v>
      </c>
      <c r="AS39" s="290"/>
    </row>
    <row r="40" spans="1:46" ht="27" customHeight="1" x14ac:dyDescent="0.2">
      <c r="A40" s="247"/>
      <c r="AK40" s="1117" t="s">
        <v>506</v>
      </c>
      <c r="AL40" s="1118"/>
      <c r="AM40" s="1118"/>
      <c r="AN40" s="1119"/>
      <c r="AO40" s="291">
        <v>-1501761</v>
      </c>
      <c r="AP40" s="291">
        <v>-26728</v>
      </c>
      <c r="AQ40" s="292">
        <v>-26710</v>
      </c>
      <c r="AR40" s="293">
        <v>0.1</v>
      </c>
      <c r="AS40" s="290"/>
    </row>
    <row r="41" spans="1:46" ht="13.2" x14ac:dyDescent="0.2">
      <c r="A41" s="247"/>
      <c r="AK41" s="1123" t="s">
        <v>286</v>
      </c>
      <c r="AL41" s="1124"/>
      <c r="AM41" s="1124"/>
      <c r="AN41" s="1125"/>
      <c r="AO41" s="291">
        <v>200415</v>
      </c>
      <c r="AP41" s="291">
        <v>3567</v>
      </c>
      <c r="AQ41" s="292">
        <v>11979</v>
      </c>
      <c r="AR41" s="293">
        <v>-70.2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2" x14ac:dyDescent="0.2">
      <c r="A50" s="247"/>
      <c r="AK50" s="305"/>
      <c r="AL50" s="306"/>
      <c r="AM50" s="1113"/>
      <c r="AN50" s="307" t="s">
        <v>510</v>
      </c>
      <c r="AO50" s="308" t="s">
        <v>511</v>
      </c>
      <c r="AP50" s="309" t="s">
        <v>512</v>
      </c>
      <c r="AQ50" s="310" t="s">
        <v>513</v>
      </c>
      <c r="AR50" s="311" t="s">
        <v>514</v>
      </c>
    </row>
    <row r="51" spans="1:44" ht="13.2" x14ac:dyDescent="0.2">
      <c r="A51" s="247"/>
      <c r="AK51" s="303" t="s">
        <v>515</v>
      </c>
      <c r="AL51" s="304"/>
      <c r="AM51" s="312">
        <v>3352634</v>
      </c>
      <c r="AN51" s="313">
        <v>58494</v>
      </c>
      <c r="AO51" s="314">
        <v>86.1</v>
      </c>
      <c r="AP51" s="315">
        <v>45483</v>
      </c>
      <c r="AQ51" s="316">
        <v>-0.2</v>
      </c>
      <c r="AR51" s="317">
        <v>86.3</v>
      </c>
    </row>
    <row r="52" spans="1:44" ht="13.2" x14ac:dyDescent="0.2">
      <c r="A52" s="247"/>
      <c r="AK52" s="318"/>
      <c r="AL52" s="319" t="s">
        <v>516</v>
      </c>
      <c r="AM52" s="320">
        <v>2049525</v>
      </c>
      <c r="AN52" s="321">
        <v>35758</v>
      </c>
      <c r="AO52" s="322">
        <v>97.7</v>
      </c>
      <c r="AP52" s="323">
        <v>24241</v>
      </c>
      <c r="AQ52" s="324">
        <v>0.4</v>
      </c>
      <c r="AR52" s="325">
        <v>97.3</v>
      </c>
    </row>
    <row r="53" spans="1:44" ht="13.2" x14ac:dyDescent="0.2">
      <c r="A53" s="247"/>
      <c r="AK53" s="303" t="s">
        <v>517</v>
      </c>
      <c r="AL53" s="304"/>
      <c r="AM53" s="312">
        <v>1200224</v>
      </c>
      <c r="AN53" s="313">
        <v>21014</v>
      </c>
      <c r="AO53" s="314">
        <v>-64.099999999999994</v>
      </c>
      <c r="AP53" s="315">
        <v>45945</v>
      </c>
      <c r="AQ53" s="316">
        <v>1</v>
      </c>
      <c r="AR53" s="317">
        <v>-65.099999999999994</v>
      </c>
    </row>
    <row r="54" spans="1:44" ht="13.2" x14ac:dyDescent="0.2">
      <c r="A54" s="247"/>
      <c r="AK54" s="318"/>
      <c r="AL54" s="319" t="s">
        <v>516</v>
      </c>
      <c r="AM54" s="320">
        <v>292180</v>
      </c>
      <c r="AN54" s="321">
        <v>5116</v>
      </c>
      <c r="AO54" s="322">
        <v>-85.7</v>
      </c>
      <c r="AP54" s="323">
        <v>25180</v>
      </c>
      <c r="AQ54" s="324">
        <v>3.9</v>
      </c>
      <c r="AR54" s="325">
        <v>-89.6</v>
      </c>
    </row>
    <row r="55" spans="1:44" ht="13.2" x14ac:dyDescent="0.2">
      <c r="A55" s="247"/>
      <c r="AK55" s="303" t="s">
        <v>518</v>
      </c>
      <c r="AL55" s="304"/>
      <c r="AM55" s="312">
        <v>1902209</v>
      </c>
      <c r="AN55" s="313">
        <v>33493</v>
      </c>
      <c r="AO55" s="314">
        <v>59.4</v>
      </c>
      <c r="AP55" s="315">
        <v>44475</v>
      </c>
      <c r="AQ55" s="316">
        <v>-3.2</v>
      </c>
      <c r="AR55" s="317">
        <v>62.6</v>
      </c>
    </row>
    <row r="56" spans="1:44" ht="13.2" x14ac:dyDescent="0.2">
      <c r="A56" s="247"/>
      <c r="AK56" s="318"/>
      <c r="AL56" s="319" t="s">
        <v>516</v>
      </c>
      <c r="AM56" s="320">
        <v>778219</v>
      </c>
      <c r="AN56" s="321">
        <v>13702</v>
      </c>
      <c r="AO56" s="322">
        <v>167.8</v>
      </c>
      <c r="AP56" s="323">
        <v>24780</v>
      </c>
      <c r="AQ56" s="324">
        <v>-1.6</v>
      </c>
      <c r="AR56" s="325">
        <v>169.4</v>
      </c>
    </row>
    <row r="57" spans="1:44" ht="13.2" x14ac:dyDescent="0.2">
      <c r="A57" s="247"/>
      <c r="AK57" s="303" t="s">
        <v>519</v>
      </c>
      <c r="AL57" s="304"/>
      <c r="AM57" s="312">
        <v>1446937</v>
      </c>
      <c r="AN57" s="313">
        <v>25577</v>
      </c>
      <c r="AO57" s="314">
        <v>-23.6</v>
      </c>
      <c r="AP57" s="315">
        <v>45982</v>
      </c>
      <c r="AQ57" s="316">
        <v>3.4</v>
      </c>
      <c r="AR57" s="317">
        <v>-27</v>
      </c>
    </row>
    <row r="58" spans="1:44" ht="13.2" x14ac:dyDescent="0.2">
      <c r="A58" s="247"/>
      <c r="AK58" s="318"/>
      <c r="AL58" s="319" t="s">
        <v>516</v>
      </c>
      <c r="AM58" s="320">
        <v>199892</v>
      </c>
      <c r="AN58" s="321">
        <v>3533</v>
      </c>
      <c r="AO58" s="322">
        <v>-74.2</v>
      </c>
      <c r="AP58" s="323">
        <v>25583</v>
      </c>
      <c r="AQ58" s="324">
        <v>3.2</v>
      </c>
      <c r="AR58" s="325">
        <v>-77.400000000000006</v>
      </c>
    </row>
    <row r="59" spans="1:44" ht="13.2" x14ac:dyDescent="0.2">
      <c r="A59" s="247"/>
      <c r="AK59" s="303" t="s">
        <v>520</v>
      </c>
      <c r="AL59" s="304"/>
      <c r="AM59" s="312">
        <v>1247443</v>
      </c>
      <c r="AN59" s="313">
        <v>22202</v>
      </c>
      <c r="AO59" s="314">
        <v>-13.2</v>
      </c>
      <c r="AP59" s="315">
        <v>50538</v>
      </c>
      <c r="AQ59" s="316">
        <v>9.9</v>
      </c>
      <c r="AR59" s="317">
        <v>-23.1</v>
      </c>
    </row>
    <row r="60" spans="1:44" ht="13.2" x14ac:dyDescent="0.2">
      <c r="A60" s="247"/>
      <c r="AK60" s="318"/>
      <c r="AL60" s="319" t="s">
        <v>516</v>
      </c>
      <c r="AM60" s="320">
        <v>242911</v>
      </c>
      <c r="AN60" s="321">
        <v>4323</v>
      </c>
      <c r="AO60" s="322">
        <v>22.4</v>
      </c>
      <c r="AP60" s="323">
        <v>29053</v>
      </c>
      <c r="AQ60" s="324">
        <v>13.6</v>
      </c>
      <c r="AR60" s="325">
        <v>8.8000000000000007</v>
      </c>
    </row>
    <row r="61" spans="1:44" ht="13.2" x14ac:dyDescent="0.2">
      <c r="A61" s="247"/>
      <c r="AK61" s="303" t="s">
        <v>521</v>
      </c>
      <c r="AL61" s="326"/>
      <c r="AM61" s="312">
        <v>1829889</v>
      </c>
      <c r="AN61" s="313">
        <v>32156</v>
      </c>
      <c r="AO61" s="314">
        <v>8.9</v>
      </c>
      <c r="AP61" s="315">
        <v>46485</v>
      </c>
      <c r="AQ61" s="327">
        <v>2.2000000000000002</v>
      </c>
      <c r="AR61" s="317">
        <v>6.7</v>
      </c>
    </row>
    <row r="62" spans="1:44" ht="13.2" x14ac:dyDescent="0.2">
      <c r="A62" s="247"/>
      <c r="AK62" s="318"/>
      <c r="AL62" s="319" t="s">
        <v>516</v>
      </c>
      <c r="AM62" s="320">
        <v>712545</v>
      </c>
      <c r="AN62" s="321">
        <v>12486</v>
      </c>
      <c r="AO62" s="322">
        <v>25.6</v>
      </c>
      <c r="AP62" s="323">
        <v>25767</v>
      </c>
      <c r="AQ62" s="324">
        <v>3.9</v>
      </c>
      <c r="AR62" s="325">
        <v>21.7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EAecNfmsgUry08K4OC/T29AVHewzk6TeNiDyQMDgX7cEq7MmaTOQsS1fFJuu+iKzVj5gbyb9WUkCCb7URq+RvA==" saltValue="t83HD/HQjOlynnMFrI/Q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election activeCell="BI92" sqref="BI92"/>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vukVMCJ++0Y85jr9ZvQipREGwgJ3P+gBLrdXSIuvghrf7re+stf0L2vZvcolbWosXs7fTimEyDNMD06s0RegOA==" saltValue="JsvBtnflZ7y2wb01qqK/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G102" sqref="AG102"/>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Wb4PD0RPWAuPtNvBsxb4BIPr4rTl+qDdjH5Alr9zcQabOzMyyEY7p8Eokn/FGg7MpNRUUkoEBN5tGzYZWTMSaQ==" saltValue="YvGt65F6BC9qjAygxVdy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12.88</v>
      </c>
      <c r="G47" s="12">
        <v>18.45</v>
      </c>
      <c r="H47" s="12">
        <v>18.68</v>
      </c>
      <c r="I47" s="12">
        <v>18.46</v>
      </c>
      <c r="J47" s="13">
        <v>20.32</v>
      </c>
    </row>
    <row r="48" spans="2:10" ht="57.75" customHeight="1" x14ac:dyDescent="0.2">
      <c r="B48" s="14"/>
      <c r="C48" s="1128" t="s">
        <v>4</v>
      </c>
      <c r="D48" s="1128"/>
      <c r="E48" s="1129"/>
      <c r="F48" s="15">
        <v>6.23</v>
      </c>
      <c r="G48" s="16">
        <v>12.76</v>
      </c>
      <c r="H48" s="16">
        <v>13.67</v>
      </c>
      <c r="I48" s="16">
        <v>13.07</v>
      </c>
      <c r="J48" s="17">
        <v>11.58</v>
      </c>
    </row>
    <row r="49" spans="2:10" ht="57.75" customHeight="1" thickBot="1" x14ac:dyDescent="0.25">
      <c r="B49" s="18"/>
      <c r="C49" s="1130" t="s">
        <v>5</v>
      </c>
      <c r="D49" s="1130"/>
      <c r="E49" s="1131"/>
      <c r="F49" s="19" t="s">
        <v>528</v>
      </c>
      <c r="G49" s="20">
        <v>13.5</v>
      </c>
      <c r="H49" s="20">
        <v>0.76</v>
      </c>
      <c r="I49" s="20" t="s">
        <v>529</v>
      </c>
      <c r="J49" s="21">
        <v>1.51</v>
      </c>
    </row>
    <row r="50" spans="2:10" ht="13.2" x14ac:dyDescent="0.2"/>
  </sheetData>
  <sheetProtection algorithmName="SHA-512" hashValue="f5EEwjRFDvgU9rf3dppemqT924z7DZHQXUXCyRtp05GnVdxEr84ndUUnOagRvJdArxxUrxntP6VjnifEujiqyw==" saltValue="axV+8CkgXXUMO7JD23KI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2026-03-10T00:24:25Z</cp:lastPrinted>
  <dcterms:modified xsi:type="dcterms:W3CDTF">2026-03-17T07:35:47Z</dcterms:modified>
</cp:coreProperties>
</file>