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BB644CA3-9190-4F90-8E76-A49FA801A132}"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<sst xmlns="http://schemas.openxmlformats.org/spreadsheetml/2006/main" count="1110" uniqueCount="576">
  <si>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</si>
  <si>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</si>
  <si>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</si>
  <si>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</si>
  <si>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</si>
  <si>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</si>
  <si>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</si>
  <si>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</si>
  <si>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</si>
  <si>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</si>
  <si>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</si>
  <si>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</si>
  <si>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</si>
  <si>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</si>
  <si>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</si>
  <si>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</si>
  <si>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</si>
  <si>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</si>
  <si>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</si>
  <si>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</si>
  <si>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</si>
  <si>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</si>
  <si>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</si>
  <si>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</si>
  <si>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</si>
  <si>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</si>
  <si>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</si>
  <si>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</si>
  <si>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</si>
  <si>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</si>
  <si>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</si>
  <si>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</si>
  <si>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</si>
  <si>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</si>
  <si>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</si>
  <si>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</si>
  <si>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</si>
  <si>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</si>
  <si>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</si>
  <si>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</si>
  <si>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</si>
  <si>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</si>
  <si>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</si>
  <si>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</si>
  <si>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</si>
  <si>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</si>
  <si>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</si>
  <si>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</si>
  <si>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</si>
  <si>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</si>
  <si>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</si>
  <si>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</si>
  <si>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</si>
  <si>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</si>
  <si>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</si>
  <si>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</si>
  <si>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</si>
  <si>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</si>
  <si>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</si>
  <si>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</si>
  <si>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</si>
  <si>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</si>
  <si>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</si>
  <si>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</si>
  <si>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</si>
  <si>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</si>
  <si>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</si>
  <si>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</si>
  <si>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</si>
  <si>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</si>
  <si>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</si>
  <si>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</si>
  <si>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</si>
  <si>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</si>
  <si>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</si>
  <si>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</si>
  <si>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</si>
  <si>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</si>
  <si>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</si>
  <si>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</si>
  <si>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</si>
  <si>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</si>
  <si>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</si>
  <si>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</si>
  <si>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</si>
  <si>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</si>
  <si>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</si>
  <si>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</si>
  <si>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</si>
  <si>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</si>
  <si>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</si>
  <si>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</si>
  <si>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</si>
  <si>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</si>
  <si>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</si>
  <si>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</si>
  <si>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</si>
  <si>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</si>
  <si>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</si>
  <si>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</si>
  <si>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</si>
  <si>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</si>
  <si>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</si>
  <si>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</si>
  <si>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</si>
  <si>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</si>
  <si>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</si>
  <si>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</si>
  <si>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</si>
  <si>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</si>
  <si>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</si>
  <si>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</si>
  <si>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</si>
  <si>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</si>
  <si>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</si>
  <si>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</si>
  <si>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</si>
  <si>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</si>
  <si>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</si>
  <si>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</si>
  <si>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</si>
  <si>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</si>
  <si>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</si>
  <si>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</si>
  <si>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</si>
  <si>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</si>
  <si>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</si>
  <si>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</si>
  <si>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</si>
  <si>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</si>
  <si>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</si>
  <si>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</si>
  <si>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</si>
  <si>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</si>
  <si>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</si>
  <si>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</si>
  <si>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</si>
  <si>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</si>
  <si>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</si>
  <si>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</si>
  <si>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</si>
  <si>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</si>
  <si>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</si>
  <si>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病院事業会計</t>
    <phoneticPr fontId="5"/>
  </si>
  <si>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</si>
  <si>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</si>
  <si>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</si>
  <si>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</si>
  <si>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</si>
  <si>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</si>
  <si>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</si>
  <si>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</si>
  <si>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</si>
  <si>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</si>
  <si>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</si>
  <si>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</si>
  <si>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</si>
  <si>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</si>
  <si>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</si>
  <si>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</si>
  <si>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</si>
  <si>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</si>
  <si>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</si>
  <si>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</si>
  <si>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</si>
  <si>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</si>
  <si>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</si>
  <si>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</si>
  <si>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</si>
  <si>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</si>
  <si>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</si>
  <si>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</si>
  <si>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</si>
  <si>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</si>
  <si>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</si>
  <si>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</si>
  <si>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</si>
  <si>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</si>
  <si>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</si>
  <si>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</si>
  <si>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</si>
  <si>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</si>
  <si>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</si>
  <si>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</si>
  <si>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</si>
  <si>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</si>
  <si>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</si>
  <si>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</si>
  <si>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</si>
  <si>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</si>
  <si>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</si>
  <si>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</si>
  <si>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</si>
  <si>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</si>
  <si>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</si>
  <si>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</si>
  <si>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</si>
  <si>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</si>
  <si>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</si>
  <si>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</si>
  <si>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</si>
  <si>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</si>
  <si>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</si>
  <si>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</si>
  <si>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</si>
  <si>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京都府亀岡市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</si>
  <si>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</si>
  <si>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</si>
  <si>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</si>
  <si>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</si>
  <si>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</si>
  <si>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</si>
  <si>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</si>
  <si>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</si>
  <si>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</si>
  <si>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</si>
  <si>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</si>
  <si>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</si>
  <si>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</si>
  <si>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</si>
  <si>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</si>
  <si>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</si>
  <si>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</si>
  <si>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</si>
  <si>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</si>
  <si>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</si>
  <si>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</si>
  <si>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</si>
  <si>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</si>
  <si>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</si>
  <si>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</si>
  <si>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</si>
  <si>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</si>
  <si>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</si>
  <si>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</si>
  <si>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</si>
  <si>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</si>
  <si>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</si>
  <si>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</si>
  <si>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</si>
  <si>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</si>
  <si>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</si>
  <si>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</si>
  <si>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</si>
  <si>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</si>
  <si>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</si>
  <si>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</si>
  <si>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</si>
  <si>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</si>
  <si>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</si>
  <si>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</si>
  <si>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</si>
  <si>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</si>
  <si>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</si>
  <si>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</si>
  <si>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</si>
  <si>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</si>
  <si>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</si>
  <si>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</si>
  <si>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</si>
  <si>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</si>
  <si>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</si>
  <si>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</si>
  <si>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</si>
  <si>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</si>
  <si>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</si>
  <si>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</si>
  <si>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</si>
  <si>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</si>
  <si>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</si>
  <si>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</si>
  <si>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</si>
  <si>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</si>
  <si>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</si>
  <si>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</si>
  <si>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</si>
  <si>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</si>
  <si>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</si>
  <si>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</si>
  <si>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</si>
  <si>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</si>
  <si>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</si>
  <si>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</si>
  <si>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</si>
  <si>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</si>
  <si>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</si>
  <si>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</si>
  <si>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</si>
  <si>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</si>
  <si>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</si>
  <si>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</si>
  <si>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</si>
  <si>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</si>
  <si>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</si>
  <si>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</si>
  <si>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</si>
  <si>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</si>
  <si>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</si>
  <si>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</si>
  <si>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</si>
  <si>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</si>
  <si>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</si>
  <si>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</si>
  <si>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</si>
  <si>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</si>
  <si>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</si>
  <si>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</si>
  <si>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</si>
  <si>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</si>
  <si>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</si>
  <si>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</si>
  <si>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</si>
  <si>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</si>
  <si>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</si>
  <si>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</si>
  <si>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</si>
  <si>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</si>
  <si>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</si>
  <si>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</si>
  <si>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</si>
  <si>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</si>
  <si>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</si>
  <si>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</si>
  <si>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</si>
  <si>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</si>
  <si>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</si>
  <si>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</si>
  <si>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</si>
  <si>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</si>
  <si>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</si>
  <si>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</si>
  <si>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</si>
  <si>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</si>
  <si>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</si>
  <si>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</si>
  <si>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</si>
  <si>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</si>
  <si>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</si>
  <si>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</si>
  <si>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</si>
  <si>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</si>
  <si>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</si>
  <si>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</si>
  <si>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</si>
  <si>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</si>
  <si>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</si>
  <si>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</si>
  <si>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</si>
  <si>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</si>
  <si>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</si>
  <si>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</si>
  <si>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</si>
  <si>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</si>
  <si>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</si>
  <si>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</si>
  <si>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</si>
  <si>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京都府亀岡市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</si>
  <si>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</si>
  <si>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</si>
  <si>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</si>
  <si>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</si>
  <si>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</si>
  <si>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</si>
  <si>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</si>
  <si>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</si>
  <si>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</si>
  <si>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</si>
  <si>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</si>
  <si>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</si>
  <si>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</si>
  <si>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</si>
  <si>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</si>
  <si>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</si>
  <si>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</si>
  <si>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</si>
  <si>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</si>
  <si>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</si>
  <si>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</si>
  <si>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</si>
  <si>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</si>
  <si>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</si>
  <si>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</si>
  <si>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</si>
  <si>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</si>
  <si>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</si>
  <si>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</si>
  <si>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</si>
  <si>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</si>
  <si>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</si>
  <si>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</si>
  <si>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</si>
  <si>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</si>
  <si>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</si>
  <si>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</si>
  <si>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</si>
  <si>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</si>
  <si>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</si>
  <si>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</si>
  <si>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</si>
  <si>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</si>
  <si>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</si>
  <si>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</si>
  <si>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</si>
  <si>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</si>
  <si>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</si>
  <si>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</si>
  <si>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</si>
  <si>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</si>
  <si>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</si>
  <si>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</si>
  <si>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</si>
  <si>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</si>
  <si>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</si>
  <si>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</si>
  <si>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</si>
  <si>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</si>
  <si>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</si>
  <si>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</si>
  <si>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</si>
  <si>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</si>
  <si>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</si>
  <si>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</si>
  <si>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</si>
  <si>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</si>
  <si>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</si>
  <si>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</si>
  <si>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</si>
  <si>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</si>
  <si>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</si>
  <si>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</si>
  <si>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</si>
  <si>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</si>
  <si>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</si>
  <si>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</si>
  <si>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</si>
  <si>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</si>
  <si>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</si>
  <si>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</si>
  <si>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</si>
  <si>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</si>
  <si>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</si>
  <si>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</si>
  <si>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</si>
  <si>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</si>
  <si>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</si>
  <si>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</si>
  <si>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</si>
  <si>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</si>
  <si>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</si>
  <si>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</si>
  <si>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</si>
  <si>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</si>
  <si>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</si>
  <si>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</si>
  <si>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</si>
  <si>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</si>
  <si>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</si>
  <si>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</si>
  <si>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</si>
  <si>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</si>
  <si>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</si>
  <si>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</si>
  <si>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</si>
  <si>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</si>
  <si>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</si>
  <si>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</si>
  <si>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</si>
  <si>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</si>
  <si>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</si>
  <si>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</si>
  <si>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</si>
  <si>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</si>
  <si>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</si>
  <si>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</si>
  <si>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</si>
  <si>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</si>
  <si>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</si>
  <si>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</si>
  <si>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</si>
  <si>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</si>
  <si>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</si>
  <si>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</si>
  <si>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</si>
  <si>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</si>
  <si>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</si>
  <si>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</si>
  <si>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</si>
  <si>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</si>
  <si>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</si>
  <si>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</si>
  <si>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</si>
  <si>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</si>
  <si>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</si>
  <si>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</si>
  <si>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</si>
  <si>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</si>
  <si>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</si>
  <si>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</si>
  <si>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</si>
  <si>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</si>
  <si>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</si>
  <si>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</si>
  <si>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</si>
  <si>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</si>
  <si>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</si>
  <si>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</si>
  <si>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</si>
  <si>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</si>
  <si>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</si>
  <si>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</si>
  <si>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</si>
  <si>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</si>
  <si>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</si>
  <si>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</si>
  <si>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</si>
  <si>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</si>
  <si>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</si>
  <si>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</si>
  <si>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</si>
  <si>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</si>
  <si>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</si>
  <si>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</si>
  <si>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</si>
  <si>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</si>
  <si>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</si>
  <si>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</si>
  <si>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</si>
  <si>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</si>
  <si>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</si>
  <si>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</si>
  <si>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</si>
  <si>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</si>
  <si>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</si>
  <si>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</si>
  <si>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</si>
  <si>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 0.06</t>
  </si>
  <si>
    <t>水道事業会計</t>
  </si>
  <si>
    <t>一般会計</t>
  </si>
  <si>
    <t>下水道事業会計</t>
  </si>
  <si>
    <t>介護保険事業特別会計</t>
  </si>
  <si>
    <t>後期高齢者医療事業特別会計</t>
  </si>
  <si>
    <t>国民健康保険事業特別会計</t>
  </si>
  <si>
    <t>休日診療事業特別会計</t>
  </si>
  <si>
    <t>その他会計（赤字）</t>
  </si>
  <si>
    <t>その他会計（黒字）</t>
  </si>
  <si>
    <t>R01</t>
    <phoneticPr fontId="5"/>
  </si>
  <si>
    <t>R02</t>
    <phoneticPr fontId="5"/>
  </si>
  <si>
    <t>R03</t>
    <phoneticPr fontId="5"/>
  </si>
  <si>
    <t>R04</t>
    <phoneticPr fontId="5"/>
  </si>
  <si>
    <t>R05</t>
    <phoneticPr fontId="5"/>
  </si>
  <si>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</si>
  <si>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</si>
  <si>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</si>
  <si>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</si>
  <si>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</si>
  <si>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</si>
  <si>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</si>
  <si>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</si>
  <si>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</si>
  <si>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</si>
  <si>
    <t>亀岡市福祉事業団</t>
  </si>
  <si>
    <t>亀岡市スポーツ協会</t>
  </si>
  <si>
    <t>亀岡市都市緑花協会</t>
  </si>
  <si>
    <t>生涯学習かめおか財団</t>
  </si>
  <si>
    <t>亀岡市農業公社</t>
  </si>
  <si>
    <t>亀岡ふるさとエナジー</t>
  </si>
  <si>
    <t>京都・亀岡ふるさと向上力基金</t>
    <rPh sb="0" eb="2">
      <t>キョウト</t>
    </rPh>
    <rPh sb="3" eb="5">
      <t>カメオカ</t>
    </rPh>
    <rPh sb="9" eb="12">
      <t>コウジョウリョク</t>
    </rPh>
    <rPh sb="12" eb="14">
      <t>キキン</t>
    </rPh>
    <phoneticPr fontId="5"/>
  </si>
  <si>
    <t>生涯学習振興基金</t>
    <rPh sb="0" eb="2">
      <t>ショウガイ</t>
    </rPh>
    <rPh sb="2" eb="4">
      <t>ガクシュウ</t>
    </rPh>
    <rPh sb="4" eb="6">
      <t>シンコウ</t>
    </rPh>
    <rPh sb="6" eb="8">
      <t>キキン</t>
    </rPh>
    <phoneticPr fontId="2"/>
  </si>
  <si>
    <t>河川整備基金</t>
    <rPh sb="0" eb="4">
      <t>カセンセイビ</t>
    </rPh>
    <rPh sb="4" eb="6">
      <t>キキン</t>
    </rPh>
    <phoneticPr fontId="2"/>
  </si>
  <si>
    <t>豊かな森を育てる基金</t>
    <rPh sb="0" eb="1">
      <t>ユタ</t>
    </rPh>
    <rPh sb="3" eb="4">
      <t>モリ</t>
    </rPh>
    <rPh sb="5" eb="6">
      <t>ソダ</t>
    </rPh>
    <rPh sb="8" eb="10">
      <t>キキン</t>
    </rPh>
    <phoneticPr fontId="2"/>
  </si>
  <si>
    <t>社会福祉基金</t>
    <rPh sb="0" eb="6">
      <t>シャカイフクシキキン</t>
    </rPh>
    <phoneticPr fontId="2"/>
  </si>
  <si>
    <t>-</t>
    <phoneticPr fontId="2"/>
  </si>
  <si>
    <t>環境かめおか</t>
    <rPh sb="0" eb="2">
      <t>カンキョウ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</si>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</sst>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CCE7-4370-9FCD-CE7301D8F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50757</c:v>
                </c:pt>
                <c:pt idx="1">
                  <c:v>30379</c:v>
                </c:pt>
                <c:pt idx="2">
                  <c:v>48842</c:v>
                </c:pt>
                <c:pt idx="3">
                  <c:v>52033</c:v>
                </c:pt>
                <c:pt idx="4">
                  <c:v>58142</c:v>
                </c:pt>
              </c:numCache>
            </c:numRef>
          </c:val>
          <c:smooth val="0"/>
          <c:extLst>
            <c:ext xmlns:c16="http://schemas.microsoft.com/office/drawing/2014/chart" uri="{C3380CC4-5D6E-409C-BE32-E72D297353CC}">
              <c16:uniqueId val="{00000001-CCE7-4370-9FCD-CE7301D8F9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3.56</c:v>
                </c:pt>
                <c:pt idx="1">
                  <c:v>3.87</c:v>
                </c:pt>
                <c:pt idx="2">
                  <c:v>8.94</c:v>
                </c:pt>
                <c:pt idx="3">
                  <c:v>6.39</c:v>
                </c:pt>
                <c:pt idx="4">
                  <c:v>6.57</c:v>
                </c:pt>
              </c:numCache>
            </c:numRef>
          </c:val>
          <c:extLst>
            <c:ext xmlns:c16="http://schemas.microsoft.com/office/drawing/2014/chart" uri="{C3380CC4-5D6E-409C-BE32-E72D297353CC}">
              <c16:uniqueId val="{00000000-C1BA-4567-BB39-8092E79D07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7.06</c:v>
                </c:pt>
                <c:pt idx="1">
                  <c:v>6.84</c:v>
                </c:pt>
                <c:pt idx="2">
                  <c:v>8.4600000000000009</c:v>
                </c:pt>
                <c:pt idx="3">
                  <c:v>13.29</c:v>
                </c:pt>
                <c:pt idx="4">
                  <c:v>16.32</c:v>
                </c:pt>
              </c:numCache>
            </c:numRef>
          </c:val>
          <c:extLst>
            <c:ext xmlns:c16="http://schemas.microsoft.com/office/drawing/2014/chart" uri="{C3380CC4-5D6E-409C-BE32-E72D297353CC}">
              <c16:uniqueId val="{00000001-C1BA-4567-BB39-8092E79D07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0.42</c:v>
                </c:pt>
                <c:pt idx="2">
                  <c:v>7.06</c:v>
                </c:pt>
                <c:pt idx="3">
                  <c:v>1.98</c:v>
                </c:pt>
                <c:pt idx="4">
                  <c:v>3.42</c:v>
                </c:pt>
              </c:numCache>
            </c:numRef>
          </c:val>
          <c:smooth val="0"/>
          <c:extLst>
            <c:ext xmlns:c16="http://schemas.microsoft.com/office/drawing/2014/chart" uri="{C3380CC4-5D6E-409C-BE32-E72D297353CC}">
              <c16:uniqueId val="{00000002-C1BA-4567-BB39-8092E79D07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340-4200-B76F-459680497F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40-4200-B76F-459680497F80}"/>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0.03</c:v>
                </c:pt>
                <c:pt idx="8">
                  <c:v>#N/A</c:v>
                </c:pt>
                <c:pt idx="9">
                  <c:v>0.06</c:v>
                </c:pt>
              </c:numCache>
            </c:numRef>
          </c:val>
          <c:extLst>
            <c:ext xmlns:c16="http://schemas.microsoft.com/office/drawing/2014/chart" uri="{C3380CC4-5D6E-409C-BE32-E72D297353CC}">
              <c16:uniqueId val="{00000002-3340-4200-B76F-459680497F8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c:v>
                </c:pt>
                <c:pt idx="2">
                  <c:v>#N/A</c:v>
                </c:pt>
                <c:pt idx="3">
                  <c:v>0.95</c:v>
                </c:pt>
                <c:pt idx="4">
                  <c:v>#N/A</c:v>
                </c:pt>
                <c:pt idx="5">
                  <c:v>1.0900000000000001</c:v>
                </c:pt>
                <c:pt idx="6">
                  <c:v>#N/A</c:v>
                </c:pt>
                <c:pt idx="7">
                  <c:v>0.18</c:v>
                </c:pt>
                <c:pt idx="8">
                  <c:v>#N/A</c:v>
                </c:pt>
                <c:pt idx="9">
                  <c:v>0.09</c:v>
                </c:pt>
              </c:numCache>
            </c:numRef>
          </c:val>
          <c:extLst>
            <c:ext xmlns:c16="http://schemas.microsoft.com/office/drawing/2014/chart" uri="{C3380CC4-5D6E-409C-BE32-E72D297353CC}">
              <c16:uniqueId val="{00000003-3340-4200-B76F-459680497F8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0.14000000000000001</c:v>
                </c:pt>
                <c:pt idx="4">
                  <c:v>#N/A</c:v>
                </c:pt>
                <c:pt idx="5">
                  <c:v>0.12</c:v>
                </c:pt>
                <c:pt idx="6">
                  <c:v>#N/A</c:v>
                </c:pt>
                <c:pt idx="7">
                  <c:v>0.16</c:v>
                </c:pt>
                <c:pt idx="8">
                  <c:v>#N/A</c:v>
                </c:pt>
                <c:pt idx="9">
                  <c:v>0.17</c:v>
                </c:pt>
              </c:numCache>
            </c:numRef>
          </c:val>
          <c:extLst>
            <c:ext xmlns:c16="http://schemas.microsoft.com/office/drawing/2014/chart" uri="{C3380CC4-5D6E-409C-BE32-E72D297353CC}">
              <c16:uniqueId val="{00000004-3340-4200-B76F-459680497F8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0.5</c:v>
                </c:pt>
                <c:pt idx="4">
                  <c:v>#N/A</c:v>
                </c:pt>
                <c:pt idx="5">
                  <c:v>0.39</c:v>
                </c:pt>
                <c:pt idx="6">
                  <c:v>#N/A</c:v>
                </c:pt>
                <c:pt idx="7">
                  <c:v>0.72</c:v>
                </c:pt>
                <c:pt idx="8">
                  <c:v>#N/A</c:v>
                </c:pt>
                <c:pt idx="9">
                  <c:v>0.64</c:v>
                </c:pt>
              </c:numCache>
            </c:numRef>
          </c:val>
          <c:extLst>
            <c:ext xmlns:c16="http://schemas.microsoft.com/office/drawing/2014/chart" uri="{C3380CC4-5D6E-409C-BE32-E72D297353CC}">
              <c16:uniqueId val="{00000005-3340-4200-B76F-459680497F8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1.19</c:v>
                </c:pt>
                <c:pt idx="2">
                  <c:v>#N/A</c:v>
                </c:pt>
                <c:pt idx="3">
                  <c:v>2.08</c:v>
                </c:pt>
                <c:pt idx="4">
                  <c:v>#N/A</c:v>
                </c:pt>
                <c:pt idx="5">
                  <c:v>3.11</c:v>
                </c:pt>
                <c:pt idx="6">
                  <c:v>#N/A</c:v>
                </c:pt>
                <c:pt idx="7">
                  <c:v>3.67</c:v>
                </c:pt>
                <c:pt idx="8">
                  <c:v>#N/A</c:v>
                </c:pt>
                <c:pt idx="9">
                  <c:v>4.68</c:v>
                </c:pt>
              </c:numCache>
            </c:numRef>
          </c:val>
          <c:extLst>
            <c:ext xmlns:c16="http://schemas.microsoft.com/office/drawing/2014/chart" uri="{C3380CC4-5D6E-409C-BE32-E72D297353CC}">
              <c16:uniqueId val="{00000006-3340-4200-B76F-459680497F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3.52</c:v>
                </c:pt>
                <c:pt idx="2">
                  <c:v>#N/A</c:v>
                </c:pt>
                <c:pt idx="3">
                  <c:v>3.82</c:v>
                </c:pt>
                <c:pt idx="4">
                  <c:v>#N/A</c:v>
                </c:pt>
                <c:pt idx="5">
                  <c:v>8.93</c:v>
                </c:pt>
                <c:pt idx="6">
                  <c:v>#N/A</c:v>
                </c:pt>
                <c:pt idx="7">
                  <c:v>6.35</c:v>
                </c:pt>
                <c:pt idx="8">
                  <c:v>#N/A</c:v>
                </c:pt>
                <c:pt idx="9">
                  <c:v>6.49</c:v>
                </c:pt>
              </c:numCache>
            </c:numRef>
          </c:val>
          <c:extLst>
            <c:ext xmlns:c16="http://schemas.microsoft.com/office/drawing/2014/chart" uri="{C3380CC4-5D6E-409C-BE32-E72D297353CC}">
              <c16:uniqueId val="{00000007-3340-4200-B76F-459680497F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16.43</c:v>
                </c:pt>
                <c:pt idx="2">
                  <c:v>#N/A</c:v>
                </c:pt>
                <c:pt idx="3">
                  <c:v>15.1</c:v>
                </c:pt>
                <c:pt idx="4">
                  <c:v>#N/A</c:v>
                </c:pt>
                <c:pt idx="5">
                  <c:v>13.78</c:v>
                </c:pt>
                <c:pt idx="6">
                  <c:v>#N/A</c:v>
                </c:pt>
                <c:pt idx="7">
                  <c:v>13.58</c:v>
                </c:pt>
                <c:pt idx="8">
                  <c:v>#N/A</c:v>
                </c:pt>
                <c:pt idx="9">
                  <c:v>13.2</c:v>
                </c:pt>
              </c:numCache>
            </c:numRef>
          </c:val>
          <c:extLst>
            <c:ext xmlns:c16="http://schemas.microsoft.com/office/drawing/2014/chart" uri="{C3380CC4-5D6E-409C-BE32-E72D297353CC}">
              <c16:uniqueId val="{00000008-3340-4200-B76F-459680497F8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0.92</c:v>
                </c:pt>
                <c:pt idx="2">
                  <c:v>#N/A</c:v>
                </c:pt>
                <c:pt idx="3">
                  <c:v>0.91</c:v>
                </c:pt>
                <c:pt idx="4">
                  <c:v>#N/A</c:v>
                </c:pt>
                <c:pt idx="5">
                  <c:v>0.75</c:v>
                </c:pt>
                <c:pt idx="6">
                  <c:v>#N/A</c:v>
                </c:pt>
                <c:pt idx="7">
                  <c:v>0.45</c:v>
                </c:pt>
                <c:pt idx="8">
                  <c:v>0.06</c:v>
                </c:pt>
                <c:pt idx="9">
                  <c:v>#N/A</c:v>
                </c:pt>
              </c:numCache>
            </c:numRef>
          </c:val>
          <c:extLst>
            <c:ext xmlns:c16="http://schemas.microsoft.com/office/drawing/2014/chart" uri="{C3380CC4-5D6E-409C-BE32-E72D297353CC}">
              <c16:uniqueId val="{00000009-3340-4200-B76F-459680497F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3388</c:v>
                </c:pt>
                <c:pt idx="5">
                  <c:v>3372</c:v>
                </c:pt>
                <c:pt idx="8">
                  <c:v>3185</c:v>
                </c:pt>
                <c:pt idx="11">
                  <c:v>3140</c:v>
                </c:pt>
                <c:pt idx="14">
                  <c:v>2973</c:v>
                </c:pt>
              </c:numCache>
            </c:numRef>
          </c:val>
          <c:extLst>
            <c:ext xmlns:c16="http://schemas.microsoft.com/office/drawing/2014/chart" uri="{C3380CC4-5D6E-409C-BE32-E72D297353CC}">
              <c16:uniqueId val="{00000000-4E92-4B02-B9DD-2B2C489DDF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92-4B02-B9DD-2B2C489DDF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92-4B02-B9DD-2B2C489DDF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77</c:v>
                </c:pt>
                <c:pt idx="6">
                  <c:v>59</c:v>
                </c:pt>
                <c:pt idx="9">
                  <c:v>68</c:v>
                </c:pt>
                <c:pt idx="12">
                  <c:v>65</c:v>
                </c:pt>
              </c:numCache>
            </c:numRef>
          </c:val>
          <c:extLst>
            <c:ext xmlns:c16="http://schemas.microsoft.com/office/drawing/2014/chart" uri="{C3380CC4-5D6E-409C-BE32-E72D297353CC}">
              <c16:uniqueId val="{00000003-4E92-4B02-B9DD-2B2C489DDF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1148</c:v>
                </c:pt>
                <c:pt idx="3">
                  <c:v>1200</c:v>
                </c:pt>
                <c:pt idx="6">
                  <c:v>1208</c:v>
                </c:pt>
                <c:pt idx="9">
                  <c:v>1225</c:v>
                </c:pt>
                <c:pt idx="12">
                  <c:v>1219</c:v>
                </c:pt>
              </c:numCache>
            </c:numRef>
          </c:val>
          <c:extLst>
            <c:ext xmlns:c16="http://schemas.microsoft.com/office/drawing/2014/chart" uri="{C3380CC4-5D6E-409C-BE32-E72D297353CC}">
              <c16:uniqueId val="{00000004-4E92-4B02-B9DD-2B2C489DDF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92-4B02-B9DD-2B2C489DDF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92-4B02-B9DD-2B2C489DDF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4236</c:v>
                </c:pt>
                <c:pt idx="3">
                  <c:v>4110</c:v>
                </c:pt>
                <c:pt idx="6">
                  <c:v>4139</c:v>
                </c:pt>
                <c:pt idx="9">
                  <c:v>4114</c:v>
                </c:pt>
                <c:pt idx="12">
                  <c:v>3961</c:v>
                </c:pt>
              </c:numCache>
            </c:numRef>
          </c:val>
          <c:extLst>
            <c:ext xmlns:c16="http://schemas.microsoft.com/office/drawing/2014/chart" uri="{C3380CC4-5D6E-409C-BE32-E72D297353CC}">
              <c16:uniqueId val="{00000007-4E92-4B02-B9DD-2B2C489DDF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2089</c:v>
                </c:pt>
                <c:pt idx="2">
                  <c:v>#N/A</c:v>
                </c:pt>
                <c:pt idx="3">
                  <c:v>#N/A</c:v>
                </c:pt>
                <c:pt idx="4">
                  <c:v>2015</c:v>
                </c:pt>
                <c:pt idx="5">
                  <c:v>#N/A</c:v>
                </c:pt>
                <c:pt idx="6">
                  <c:v>#N/A</c:v>
                </c:pt>
                <c:pt idx="7">
                  <c:v>2221</c:v>
                </c:pt>
                <c:pt idx="8">
                  <c:v>#N/A</c:v>
                </c:pt>
                <c:pt idx="9">
                  <c:v>#N/A</c:v>
                </c:pt>
                <c:pt idx="10">
                  <c:v>2267</c:v>
                </c:pt>
                <c:pt idx="11">
                  <c:v>#N/A</c:v>
                </c:pt>
                <c:pt idx="12">
                  <c:v>#N/A</c:v>
                </c:pt>
                <c:pt idx="13">
                  <c:v>2272</c:v>
                </c:pt>
                <c:pt idx="14">
                  <c:v>#N/A</c:v>
                </c:pt>
              </c:numCache>
            </c:numRef>
          </c:val>
          <c:smooth val="0"/>
          <c:extLst>
            <c:ext xmlns:c16="http://schemas.microsoft.com/office/drawing/2014/chart" uri="{C3380CC4-5D6E-409C-BE32-E72D297353CC}">
              <c16:uniqueId val="{00000008-4E92-4B02-B9DD-2B2C489DDF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33983</c:v>
                </c:pt>
                <c:pt idx="5">
                  <c:v>33203</c:v>
                </c:pt>
                <c:pt idx="8">
                  <c:v>32757</c:v>
                </c:pt>
                <c:pt idx="11">
                  <c:v>31553</c:v>
                </c:pt>
                <c:pt idx="14">
                  <c:v>30279</c:v>
                </c:pt>
              </c:numCache>
            </c:numRef>
          </c:val>
          <c:extLst>
            <c:ext xmlns:c16="http://schemas.microsoft.com/office/drawing/2014/chart" uri="{C3380CC4-5D6E-409C-BE32-E72D297353CC}">
              <c16:uniqueId val="{00000000-0A5F-4A88-87AB-F2DABB5F46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3017</c:v>
                </c:pt>
                <c:pt idx="5">
                  <c:v>2479</c:v>
                </c:pt>
                <c:pt idx="8">
                  <c:v>2603</c:v>
                </c:pt>
                <c:pt idx="11">
                  <c:v>2531</c:v>
                </c:pt>
                <c:pt idx="14">
                  <c:v>2400</c:v>
                </c:pt>
              </c:numCache>
            </c:numRef>
          </c:val>
          <c:extLst>
            <c:ext xmlns:c16="http://schemas.microsoft.com/office/drawing/2014/chart" uri="{C3380CC4-5D6E-409C-BE32-E72D297353CC}">
              <c16:uniqueId val="{00000001-0A5F-4A88-87AB-F2DABB5F46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3845</c:v>
                </c:pt>
                <c:pt idx="5">
                  <c:v>4829</c:v>
                </c:pt>
                <c:pt idx="8">
                  <c:v>6567</c:v>
                </c:pt>
                <c:pt idx="11">
                  <c:v>7417</c:v>
                </c:pt>
                <c:pt idx="14">
                  <c:v>8047</c:v>
                </c:pt>
              </c:numCache>
            </c:numRef>
          </c:val>
          <c:extLst>
            <c:ext xmlns:c16="http://schemas.microsoft.com/office/drawing/2014/chart" uri="{C3380CC4-5D6E-409C-BE32-E72D297353CC}">
              <c16:uniqueId val="{00000002-0A5F-4A88-87AB-F2DABB5F46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5F-4A88-87AB-F2DABB5F46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5F-4A88-87AB-F2DABB5F46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5F-4A88-87AB-F2DABB5F46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3635</c:v>
                </c:pt>
                <c:pt idx="3">
                  <c:v>3541</c:v>
                </c:pt>
                <c:pt idx="6">
                  <c:v>3464</c:v>
                </c:pt>
                <c:pt idx="9">
                  <c:v>3395</c:v>
                </c:pt>
                <c:pt idx="12">
                  <c:v>3591</c:v>
                </c:pt>
              </c:numCache>
            </c:numRef>
          </c:val>
          <c:extLst>
            <c:ext xmlns:c16="http://schemas.microsoft.com/office/drawing/2014/chart" uri="{C3380CC4-5D6E-409C-BE32-E72D297353CC}">
              <c16:uniqueId val="{00000006-0A5F-4A88-87AB-F2DABB5F46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198</c:v>
                </c:pt>
                <c:pt idx="3">
                  <c:v>168</c:v>
                </c:pt>
                <c:pt idx="6">
                  <c:v>164</c:v>
                </c:pt>
                <c:pt idx="9">
                  <c:v>201</c:v>
                </c:pt>
                <c:pt idx="12">
                  <c:v>188</c:v>
                </c:pt>
              </c:numCache>
            </c:numRef>
          </c:val>
          <c:extLst>
            <c:ext xmlns:c16="http://schemas.microsoft.com/office/drawing/2014/chart" uri="{C3380CC4-5D6E-409C-BE32-E72D297353CC}">
              <c16:uniqueId val="{00000007-0A5F-4A88-87AB-F2DABB5F46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10376</c:v>
                </c:pt>
                <c:pt idx="3">
                  <c:v>10497</c:v>
                </c:pt>
                <c:pt idx="6">
                  <c:v>10605</c:v>
                </c:pt>
                <c:pt idx="9">
                  <c:v>10497</c:v>
                </c:pt>
                <c:pt idx="12">
                  <c:v>10251</c:v>
                </c:pt>
              </c:numCache>
            </c:numRef>
          </c:val>
          <c:extLst>
            <c:ext xmlns:c16="http://schemas.microsoft.com/office/drawing/2014/chart" uri="{C3380CC4-5D6E-409C-BE32-E72D297353CC}">
              <c16:uniqueId val="{00000008-0A5F-4A88-87AB-F2DABB5F46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135</c:v>
                </c:pt>
                <c:pt idx="3">
                  <c:v>135</c:v>
                </c:pt>
                <c:pt idx="6">
                  <c:v>134</c:v>
                </c:pt>
                <c:pt idx="9">
                  <c:v>133</c:v>
                </c:pt>
                <c:pt idx="12">
                  <c:v>132</c:v>
                </c:pt>
              </c:numCache>
            </c:numRef>
          </c:val>
          <c:extLst>
            <c:ext xmlns:c16="http://schemas.microsoft.com/office/drawing/2014/chart" uri="{C3380CC4-5D6E-409C-BE32-E72D297353CC}">
              <c16:uniqueId val="{00000009-0A5F-4A88-87AB-F2DABB5F46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42121</c:v>
                </c:pt>
                <c:pt idx="3">
                  <c:v>40739</c:v>
                </c:pt>
                <c:pt idx="6">
                  <c:v>40388</c:v>
                </c:pt>
                <c:pt idx="9">
                  <c:v>39058</c:v>
                </c:pt>
                <c:pt idx="12">
                  <c:v>37772</c:v>
                </c:pt>
              </c:numCache>
            </c:numRef>
          </c:val>
          <c:extLst>
            <c:ext xmlns:c16="http://schemas.microsoft.com/office/drawing/2014/chart" uri="{C3380CC4-5D6E-409C-BE32-E72D297353CC}">
              <c16:uniqueId val="{0000000A-0A5F-4A88-87AB-F2DABB5F46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15620</c:v>
                </c:pt>
                <c:pt idx="2">
                  <c:v>#N/A</c:v>
                </c:pt>
                <c:pt idx="3">
                  <c:v>#N/A</c:v>
                </c:pt>
                <c:pt idx="4">
                  <c:v>14568</c:v>
                </c:pt>
                <c:pt idx="5">
                  <c:v>#N/A</c:v>
                </c:pt>
                <c:pt idx="6">
                  <c:v>#N/A</c:v>
                </c:pt>
                <c:pt idx="7">
                  <c:v>12826</c:v>
                </c:pt>
                <c:pt idx="8">
                  <c:v>#N/A</c:v>
                </c:pt>
                <c:pt idx="9">
                  <c:v>#N/A</c:v>
                </c:pt>
                <c:pt idx="10">
                  <c:v>11782</c:v>
                </c:pt>
                <c:pt idx="11">
                  <c:v>#N/A</c:v>
                </c:pt>
                <c:pt idx="12">
                  <c:v>#N/A</c:v>
                </c:pt>
                <c:pt idx="13">
                  <c:v>11207</c:v>
                </c:pt>
                <c:pt idx="14">
                  <c:v>#N/A</c:v>
                </c:pt>
              </c:numCache>
            </c:numRef>
          </c:val>
          <c:smooth val="0"/>
          <c:extLst>
            <c:ext xmlns:c16="http://schemas.microsoft.com/office/drawing/2014/chart" uri="{C3380CC4-5D6E-409C-BE32-E72D297353CC}">
              <c16:uniqueId val="{0000000B-0A5F-4A88-87AB-F2DABB5F46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1690</c:v>
                </c:pt>
                <c:pt idx="1">
                  <c:v>2610</c:v>
                </c:pt>
                <c:pt idx="2">
                  <c:v>3241</c:v>
                </c:pt>
              </c:numCache>
            </c:numRef>
          </c:val>
          <c:extLst>
            <c:ext xmlns:c16="http://schemas.microsoft.com/office/drawing/2014/chart" uri="{C3380CC4-5D6E-409C-BE32-E72D297353CC}">
              <c16:uniqueId val="{00000000-8733-4900-B454-77E8341F54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349</c:v>
                </c:pt>
                <c:pt idx="1">
                  <c:v>348</c:v>
                </c:pt>
                <c:pt idx="2">
                  <c:v>443</c:v>
                </c:pt>
              </c:numCache>
            </c:numRef>
          </c:val>
          <c:extLst>
            <c:ext xmlns:c16="http://schemas.microsoft.com/office/drawing/2014/chart" uri="{C3380CC4-5D6E-409C-BE32-E72D297353CC}">
              <c16:uniqueId val="{00000001-8733-4900-B454-77E8341F54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2953</c:v>
                </c:pt>
                <c:pt idx="1">
                  <c:v>2966</c:v>
                </c:pt>
                <c:pt idx="2">
                  <c:v>3124</c:v>
                </c:pt>
              </c:numCache>
            </c:numRef>
          </c:val>
          <c:extLst>
            <c:ext xmlns:c16="http://schemas.microsoft.com/office/drawing/2014/chart" uri="{C3380CC4-5D6E-409C-BE32-E72D297353CC}">
              <c16:uniqueId val="{00000002-8733-4900-B454-77E8341F54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と全国平均の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および京都府平均の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をやや上回っているところではあるが、類似団体平均の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からは下回っている。直近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今後も、緊急に必要な事業を峻別し、投資的経費を抑制するとともに、スクラップアンドビルドを実施し、財政基盤の強化に努める。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人件費や公債費などの減少により、類似団体や全国平均を下回っている。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今後さらに経常経費の削減を図るとともに、事業見直しを行うことで健全な財政運営を進め、財政構造の弾力性の確保に努める。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116840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695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74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47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22606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全国平均、京都府平均と比較しても下回っている。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前年度と比較して増加している要因は、ふるさと納税が増加したことにより、関連経費（物件費）が増加したためである。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今後、各公共施設の経年劣化に伴う修繕料等の増加が予想されるため、物件費等の経常的経費をさらに見直す必要がある。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73671</xdr:rowOff>
    </xdr:from>
    <xdr:to>
      <xdr:col>23</xdr:col>
      <xdr:colOff>133350</xdr:colOff>
      <xdr:row>83</xdr:row>
      <xdr:rowOff>103439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04021"/>
          <a:ext cx="8382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164517</xdr:rowOff>
    </xdr:from>
    <xdr:to>
      <xdr:col>19</xdr:col>
      <xdr:colOff>133350</xdr:colOff>
      <xdr:row>83</xdr:row>
      <xdr:rowOff>73671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3417"/>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62959</xdr:rowOff>
    </xdr:from>
    <xdr:to>
      <xdr:col>15</xdr:col>
      <xdr:colOff>82550</xdr:colOff>
      <xdr:row>82</xdr:row>
      <xdr:rowOff>164517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1859"/>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52045</xdr:rowOff>
    </xdr:from>
    <xdr:to>
      <xdr:col>11</xdr:col>
      <xdr:colOff>31750</xdr:colOff>
      <xdr:row>82</xdr:row>
      <xdr:rowOff>62959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9495"/>
          <a:ext cx="889000" cy="1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52639</xdr:rowOff>
    </xdr:from>
    <xdr:to>
      <xdr:col>23</xdr:col>
      <xdr:colOff>184150</xdr:colOff>
      <xdr:row>83</xdr:row>
      <xdr:rowOff>154239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24716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22871</xdr:rowOff>
    </xdr:from>
    <xdr:to>
      <xdr:col>19</xdr:col>
      <xdr:colOff>184150</xdr:colOff>
      <xdr:row>83</xdr:row>
      <xdr:rowOff>124471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109248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3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113717</xdr:rowOff>
    </xdr:from>
    <xdr:to>
      <xdr:col>15</xdr:col>
      <xdr:colOff>133350</xdr:colOff>
      <xdr:row>83</xdr:row>
      <xdr:rowOff>43867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28644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5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12159</xdr:rowOff>
    </xdr:from>
    <xdr:to>
      <xdr:col>11</xdr:col>
      <xdr:colOff>82550</xdr:colOff>
      <xdr:row>82</xdr:row>
      <xdr:rowOff>113759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98536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1245</xdr:rowOff>
    </xdr:from>
    <xdr:to>
      <xdr:col>7</xdr:col>
      <xdr:colOff>31750</xdr:colOff>
      <xdr:row>81</xdr:row>
      <xdr:rowOff>102845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を上回っているが、全国市平均</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と比較すると概ね同水準にあると言える。今後も、より一層、給与の適正化に努める。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これは、毎年、事務事業の見直しなどを行うとともに、職員の定数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今後も、事業・組織の見直し等により、さらなる職員数の適正化に取り組む。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8784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5718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741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571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60</xdr:row>
      <xdr:rowOff>168169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531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121391</xdr:rowOff>
    </xdr:from>
    <xdr:to>
      <xdr:col>73</xdr:col>
      <xdr:colOff>44450</xdr:colOff>
      <xdr:row>61</xdr:row>
      <xdr:rowOff>51541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61718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ポイント悪化となったが、単年度比較では、臨時標準税収入額の増加や起債償還額の減少により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今後予定している大規模事業により実質公債費比率の悪化が見込まれるが、選択と集中の考え方に基づき、事業の優先順位付けによる計画的な事業執行を行い、新たな市債発行額の抑制に努める。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76623</xdr:rowOff>
    </xdr:from>
    <xdr:to>
      <xdr:col>81</xdr:col>
      <xdr:colOff>44450</xdr:colOff>
      <xdr:row>44</xdr:row>
      <xdr:rowOff>100754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6204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108796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62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149013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49954</xdr:rowOff>
    </xdr:from>
    <xdr:to>
      <xdr:col>81</xdr:col>
      <xdr:colOff>95250</xdr:colOff>
      <xdr:row>44</xdr:row>
      <xdr:rowOff>151554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117281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％と過去、最も低い比率になったが、類似団体平均、全国平均と比較すると上回っている。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今後についても、新たな市債発行額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抑制に努め、類似団体平均及び全国平均との差を縮められるよう、より一層、財政健全化に努める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148892</xdr:rowOff>
    </xdr:from>
    <xdr:to>
      <xdr:col>81</xdr:col>
      <xdr:colOff>44450</xdr:colOff>
      <xdr:row>18</xdr:row>
      <xdr:rowOff>33746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63542"/>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33746</xdr:rowOff>
    </xdr:from>
    <xdr:to>
      <xdr:col>77</xdr:col>
      <xdr:colOff>44450</xdr:colOff>
      <xdr:row>18</xdr:row>
      <xdr:rowOff>88900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1198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19</xdr:row>
      <xdr:rowOff>88658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75000"/>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88658</xdr:rowOff>
    </xdr:from>
    <xdr:to>
      <xdr:col>68</xdr:col>
      <xdr:colOff>152400</xdr:colOff>
      <xdr:row>20</xdr:row>
      <xdr:rowOff>36709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34620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98092</xdr:rowOff>
    </xdr:from>
    <xdr:to>
      <xdr:col>81</xdr:col>
      <xdr:colOff>95250</xdr:colOff>
      <xdr:row>18</xdr:row>
      <xdr:rowOff>28242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70169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8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154396</xdr:rowOff>
    </xdr:from>
    <xdr:to>
      <xdr:col>77</xdr:col>
      <xdr:colOff>95250</xdr:colOff>
      <xdr:row>18</xdr:row>
      <xdr:rowOff>84546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69323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5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37858</xdr:rowOff>
    </xdr:from>
    <xdr:to>
      <xdr:col>68</xdr:col>
      <xdr:colOff>203200</xdr:colOff>
      <xdr:row>19</xdr:row>
      <xdr:rowOff>139458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124235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8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157359</xdr:rowOff>
    </xdr:from>
    <xdr:to>
      <xdr:col>64</xdr:col>
      <xdr:colOff>152400</xdr:colOff>
      <xdr:row>20</xdr:row>
      <xdr:rowOff>87509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72286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類似団体平均、全国平均、京都府平均すべてにおいて下回っている。これは、職員の定数管理の適切な推進を図るとともに、経費の見直しなどを進めた成果である。</a:t>
          </a: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38826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38826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9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9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158024</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8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159476</xdr:rowOff>
    </xdr:from>
    <xdr:to>
      <xdr:col>20</xdr:col>
      <xdr:colOff>38100</xdr:colOff>
      <xdr:row>36</xdr:row>
      <xdr:rowOff>89626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74403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22151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p>
        <a:p>
          <a:r>
            <a:rPr kumimoji="1" lang="ja-JP" altLang="en-US" sz="1300">
              <a:latin typeface="ＭＳ Ｐゴシック" panose="020B0600070205080204" pitchFamily="50" charset="-128"/>
              <a:ea typeface="ＭＳ Ｐゴシック" panose="020B0600070205080204" pitchFamily="50" charset="-128"/>
            </a:rPr>
            <a:t>　前年度と比較すると、庁舎管理経費の増により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140716</xdr:rowOff>
    </xdr:from>
    <xdr:to>
      <xdr:col>82</xdr:col>
      <xdr:colOff>107950</xdr:colOff>
      <xdr:row>13</xdr:row>
      <xdr:rowOff>5842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1981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113284</xdr:rowOff>
    </xdr:from>
    <xdr:to>
      <xdr:col>78</xdr:col>
      <xdr:colOff>69850</xdr:colOff>
      <xdr:row>12</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70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113284</xdr:rowOff>
    </xdr:from>
    <xdr:to>
      <xdr:col>73</xdr:col>
      <xdr:colOff>180975</xdr:colOff>
      <xdr:row>13</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170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5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126492</xdr:rowOff>
    </xdr:from>
    <xdr:to>
      <xdr:col>82</xdr:col>
      <xdr:colOff>158750</xdr:colOff>
      <xdr:row>13</xdr:row>
      <xdr:rowOff>56642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35069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9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89916</xdr:rowOff>
    </xdr:from>
    <xdr:to>
      <xdr:col>78</xdr:col>
      <xdr:colOff>120650</xdr:colOff>
      <xdr:row>13</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30243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1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62484</xdr:rowOff>
    </xdr:from>
    <xdr:to>
      <xdr:col>74</xdr:col>
      <xdr:colOff>31750</xdr:colOff>
      <xdr:row>12</xdr:row>
      <xdr:rowOff>164084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2811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8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144780</xdr:rowOff>
    </xdr:from>
    <xdr:to>
      <xdr:col>69</xdr:col>
      <xdr:colOff>142875</xdr:colOff>
      <xdr:row>13</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今年度は障がい、生活保護に関する経費が増加しており、加えて今後の少子高齢化、子育て・教育環境の充実等による社会保障給付費の増加が予想されるため、国の各種制度の見直し等を注視しながら対応し、給付費等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56</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100330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類似団体平均、全国平均、京都府平均と同水準である。</a:t>
          </a: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今後も国民健康保険事業特別会計や介護保険事業特別会計等において、保険料の適正化を図ることなど健全な運営に努め、税収を主な財源とする普通会計の負担を減らしていくよう努める。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毎年、当初予算編成において、補助金等の支出見直しを行っているが、一部事務組合等への負担金が補助費等の占める割合を高くしている。</a:t>
          </a: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20320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47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168910</xdr:rowOff>
    </xdr:from>
    <xdr:to>
      <xdr:col>78</xdr:col>
      <xdr:colOff>69850</xdr:colOff>
      <xdr:row>40</xdr:row>
      <xdr:rowOff>20320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168910</xdr:rowOff>
    </xdr:from>
    <xdr:to>
      <xdr:col>73</xdr:col>
      <xdr:colOff>180975</xdr:colOff>
      <xdr:row>40</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55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157480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94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106680</xdr:rowOff>
    </xdr:from>
    <xdr:to>
      <xdr:col>65</xdr:col>
      <xdr:colOff>53975</xdr:colOff>
      <xdr:row>41</xdr:row>
      <xdr:rowOff>36830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21607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近年は市債の発行を抑制していることから、公債費は減少傾向にある。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686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92711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8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人件費、扶助費、物件費については、類似団体平均を下回っているが、補助費等については、上回っているため、重点的に補助金の見直しを図ることが必要である。</a:t>
          </a: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今後も事業の見直しや内部経費の削減等を行い、さらなる財政の健全化に取り組んでいく。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00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75</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114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11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75565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161925</xdr:rowOff>
    </xdr:from>
    <xdr:to>
      <xdr:col>82</xdr:col>
      <xdr:colOff>158750</xdr:colOff>
      <xdr:row>75</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79845</xdr:rowOff>
    </xdr:from>
    <xdr:to>
      <xdr:col>29</xdr:col>
      <xdr:colOff>127000</xdr:colOff>
      <xdr:row>16</xdr:row>
      <xdr:rowOff>132639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0670"/>
          <a:ext cx="647700" cy="5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132639</xdr:rowOff>
    </xdr:from>
    <xdr:to>
      <xdr:col>26</xdr:col>
      <xdr:colOff>50800</xdr:colOff>
      <xdr:row>16</xdr:row>
      <xdr:rowOff>158864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3464"/>
          <a:ext cx="6985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154686</xdr:rowOff>
    </xdr:from>
    <xdr:to>
      <xdr:col>22</xdr:col>
      <xdr:colOff>114300</xdr:colOff>
      <xdr:row>16</xdr:row>
      <xdr:rowOff>158864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45511"/>
          <a:ext cx="698500" cy="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154686</xdr:rowOff>
    </xdr:from>
    <xdr:to>
      <xdr:col>18</xdr:col>
      <xdr:colOff>177800</xdr:colOff>
      <xdr:row>16</xdr:row>
      <xdr:rowOff>167361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5511"/>
          <a:ext cx="698500" cy="1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29045</xdr:rowOff>
    </xdr:from>
    <xdr:to>
      <xdr:col>29</xdr:col>
      <xdr:colOff>177800</xdr:colOff>
      <xdr:row>16</xdr:row>
      <xdr:rowOff>130645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45572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81839</xdr:rowOff>
    </xdr:from>
    <xdr:to>
      <xdr:col>26</xdr:col>
      <xdr:colOff>101600</xdr:colOff>
      <xdr:row>17</xdr:row>
      <xdr:rowOff>11989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22166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108064</xdr:rowOff>
    </xdr:from>
    <xdr:to>
      <xdr:col>22</xdr:col>
      <xdr:colOff>165100</xdr:colOff>
      <xdr:row>17</xdr:row>
      <xdr:rowOff>38214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48391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103886</xdr:rowOff>
    </xdr:from>
    <xdr:to>
      <xdr:col>19</xdr:col>
      <xdr:colOff>38100</xdr:colOff>
      <xdr:row>17</xdr:row>
      <xdr:rowOff>34036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44213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116561</xdr:rowOff>
    </xdr:from>
    <xdr:to>
      <xdr:col>15</xdr:col>
      <xdr:colOff>101600</xdr:colOff>
      <xdr:row>17</xdr:row>
      <xdr:rowOff>46711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56888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162139</xdr:rowOff>
    </xdr:from>
    <xdr:to>
      <xdr:col>29</xdr:col>
      <xdr:colOff>127000</xdr:colOff>
      <xdr:row>34</xdr:row>
      <xdr:rowOff>166515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29589"/>
          <a:ext cx="647700" cy="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166515</xdr:rowOff>
    </xdr:from>
    <xdr:to>
      <xdr:col>26</xdr:col>
      <xdr:colOff>50800</xdr:colOff>
      <xdr:row>34</xdr:row>
      <xdr:rowOff>187742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33965"/>
          <a:ext cx="698500" cy="2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187742</xdr:rowOff>
    </xdr:from>
    <xdr:to>
      <xdr:col>22</xdr:col>
      <xdr:colOff>114300</xdr:colOff>
      <xdr:row>34</xdr:row>
      <xdr:rowOff>267915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55192"/>
          <a:ext cx="698500" cy="8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246231</xdr:rowOff>
    </xdr:from>
    <xdr:to>
      <xdr:col>18</xdr:col>
      <xdr:colOff>177800</xdr:colOff>
      <xdr:row>34</xdr:row>
      <xdr:rowOff>267915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13681"/>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111339</xdr:rowOff>
    </xdr:from>
    <xdr:to>
      <xdr:col>29</xdr:col>
      <xdr:colOff>177800</xdr:colOff>
      <xdr:row>34</xdr:row>
      <xdr:rowOff>212939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7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299316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115715</xdr:rowOff>
    </xdr:from>
    <xdr:to>
      <xdr:col>26</xdr:col>
      <xdr:colOff>101600</xdr:colOff>
      <xdr:row>34</xdr:row>
      <xdr:rowOff>217315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227492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136942</xdr:rowOff>
    </xdr:from>
    <xdr:to>
      <xdr:col>22</xdr:col>
      <xdr:colOff>165100</xdr:colOff>
      <xdr:row>34</xdr:row>
      <xdr:rowOff>238542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248719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217115</xdr:rowOff>
    </xdr:from>
    <xdr:to>
      <xdr:col>19</xdr:col>
      <xdr:colOff>38100</xdr:colOff>
      <xdr:row>34</xdr:row>
      <xdr:rowOff>318715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328892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5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195431</xdr:rowOff>
    </xdr:from>
    <xdr:to>
      <xdr:col>15</xdr:col>
      <xdr:colOff>101600</xdr:colOff>
      <xdr:row>34</xdr:row>
      <xdr:rowOff>297031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307208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27019</xdr:rowOff>
    </xdr:from>
    <xdr:to>
      <xdr:col>24</xdr:col>
      <xdr:colOff>63500</xdr:colOff>
      <xdr:row>36</xdr:row>
      <xdr:rowOff>38564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9219"/>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27019</xdr:rowOff>
    </xdr:from>
    <xdr:to>
      <xdr:col>19</xdr:col>
      <xdr:colOff>177800</xdr:colOff>
      <xdr:row>36</xdr:row>
      <xdr:rowOff>68358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9219"/>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68358</xdr:rowOff>
    </xdr:from>
    <xdr:to>
      <xdr:col>15</xdr:col>
      <xdr:colOff>50800</xdr:colOff>
      <xdr:row>36</xdr:row>
      <xdr:rowOff>89637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0558"/>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89637</xdr:rowOff>
    </xdr:from>
    <xdr:to>
      <xdr:col>10</xdr:col>
      <xdr:colOff>114300</xdr:colOff>
      <xdr:row>37</xdr:row>
      <xdr:rowOff>24105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183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159214</xdr:rowOff>
    </xdr:from>
    <xdr:to>
      <xdr:col>24</xdr:col>
      <xdr:colOff>114300</xdr:colOff>
      <xdr:row>36</xdr:row>
      <xdr:rowOff>89364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147669</xdr:rowOff>
    </xdr:from>
    <xdr:to>
      <xdr:col>20</xdr:col>
      <xdr:colOff>38100</xdr:colOff>
      <xdr:row>36</xdr:row>
      <xdr:rowOff>77819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94346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17558</xdr:rowOff>
    </xdr:from>
    <xdr:to>
      <xdr:col>15</xdr:col>
      <xdr:colOff>101600</xdr:colOff>
      <xdr:row>36</xdr:row>
      <xdr:rowOff>119158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38837</xdr:rowOff>
    </xdr:from>
    <xdr:to>
      <xdr:col>10</xdr:col>
      <xdr:colOff>165100</xdr:colOff>
      <xdr:row>36</xdr:row>
      <xdr:rowOff>140437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156964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144755</xdr:rowOff>
    </xdr:from>
    <xdr:to>
      <xdr:col>6</xdr:col>
      <xdr:colOff>38100</xdr:colOff>
      <xdr:row>37</xdr:row>
      <xdr:rowOff>74905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91432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130454</xdr:rowOff>
    </xdr:from>
    <xdr:to>
      <xdr:col>24</xdr:col>
      <xdr:colOff>63500</xdr:colOff>
      <xdr:row>55</xdr:row>
      <xdr:rowOff>144653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60204"/>
          <a:ext cx="8382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130454</xdr:rowOff>
    </xdr:from>
    <xdr:to>
      <xdr:col>19</xdr:col>
      <xdr:colOff>177800</xdr:colOff>
      <xdr:row>56</xdr:row>
      <xdr:rowOff>55880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0204"/>
          <a:ext cx="8890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55880</xdr:rowOff>
    </xdr:from>
    <xdr:to>
      <xdr:col>15</xdr:col>
      <xdr:colOff>50800</xdr:colOff>
      <xdr:row>57</xdr:row>
      <xdr:rowOff>3696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7080"/>
          <a:ext cx="889000" cy="1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3696</xdr:rowOff>
    </xdr:from>
    <xdr:to>
      <xdr:col>10</xdr:col>
      <xdr:colOff>114300</xdr:colOff>
      <xdr:row>58</xdr:row>
      <xdr:rowOff>24079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34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93853</xdr:rowOff>
    </xdr:from>
    <xdr:to>
      <xdr:col>24</xdr:col>
      <xdr:colOff>114300</xdr:colOff>
      <xdr:row>56</xdr:row>
      <xdr:rowOff>24003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116730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79654</xdr:rowOff>
    </xdr:from>
    <xdr:to>
      <xdr:col>20</xdr:col>
      <xdr:colOff>38100</xdr:colOff>
      <xdr:row>56</xdr:row>
      <xdr:rowOff>9804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26331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5080</xdr:rowOff>
    </xdr:from>
    <xdr:to>
      <xdr:col>15</xdr:col>
      <xdr:colOff>101600</xdr:colOff>
      <xdr:row>56</xdr:row>
      <xdr:rowOff>106680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123207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124346</xdr:rowOff>
    </xdr:from>
    <xdr:to>
      <xdr:col>10</xdr:col>
      <xdr:colOff>165100</xdr:colOff>
      <xdr:row>57</xdr:row>
      <xdr:rowOff>54496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144729</xdr:rowOff>
    </xdr:from>
    <xdr:to>
      <xdr:col>6</xdr:col>
      <xdr:colOff>38100</xdr:colOff>
      <xdr:row>58</xdr:row>
      <xdr:rowOff>74879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131584</xdr:rowOff>
    </xdr:from>
    <xdr:to>
      <xdr:col>24</xdr:col>
      <xdr:colOff>63500</xdr:colOff>
      <xdr:row>78</xdr:row>
      <xdr:rowOff>144348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4684"/>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127279</xdr:rowOff>
    </xdr:from>
    <xdr:to>
      <xdr:col>19</xdr:col>
      <xdr:colOff>177800</xdr:colOff>
      <xdr:row>78</xdr:row>
      <xdr:rowOff>144348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0379"/>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127279</xdr:rowOff>
    </xdr:from>
    <xdr:to>
      <xdr:col>15</xdr:col>
      <xdr:colOff>50800</xdr:colOff>
      <xdr:row>78</xdr:row>
      <xdr:rowOff>144996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037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144996</xdr:rowOff>
    </xdr:from>
    <xdr:to>
      <xdr:col>10</xdr:col>
      <xdr:colOff>114300</xdr:colOff>
      <xdr:row>78</xdr:row>
      <xdr:rowOff>159093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80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80784</xdr:rowOff>
    </xdr:from>
    <xdr:to>
      <xdr:col>24</xdr:col>
      <xdr:colOff>114300</xdr:colOff>
      <xdr:row>79</xdr:row>
      <xdr:rowOff>10934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167161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93548</xdr:rowOff>
    </xdr:from>
    <xdr:to>
      <xdr:col>20</xdr:col>
      <xdr:colOff>38100</xdr:colOff>
      <xdr:row>79</xdr:row>
      <xdr:rowOff>23698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76479</xdr:rowOff>
    </xdr:from>
    <xdr:to>
      <xdr:col>15</xdr:col>
      <xdr:colOff>101600</xdr:colOff>
      <xdr:row>79</xdr:row>
      <xdr:rowOff>6629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169206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94196</xdr:rowOff>
    </xdr:from>
    <xdr:to>
      <xdr:col>10</xdr:col>
      <xdr:colOff>165100</xdr:colOff>
      <xdr:row>79</xdr:row>
      <xdr:rowOff>24346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15473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108293</xdr:rowOff>
    </xdr:from>
    <xdr:to>
      <xdr:col>6</xdr:col>
      <xdr:colOff>38100</xdr:colOff>
      <xdr:row>79</xdr:row>
      <xdr:rowOff>38443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29570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50895</xdr:rowOff>
    </xdr:from>
    <xdr:to>
      <xdr:col>24</xdr:col>
      <xdr:colOff>63500</xdr:colOff>
      <xdr:row>96</xdr:row>
      <xdr:rowOff>134693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10095"/>
          <a:ext cx="8382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161798</xdr:rowOff>
    </xdr:from>
    <xdr:to>
      <xdr:col>19</xdr:col>
      <xdr:colOff>177800</xdr:colOff>
      <xdr:row>96</xdr:row>
      <xdr:rowOff>134693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49548"/>
          <a:ext cx="8890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161798</xdr:rowOff>
    </xdr:from>
    <xdr:to>
      <xdr:col>15</xdr:col>
      <xdr:colOff>50800</xdr:colOff>
      <xdr:row>97</xdr:row>
      <xdr:rowOff>133659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49548"/>
          <a:ext cx="889000" cy="3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132124</xdr:rowOff>
    </xdr:from>
    <xdr:to>
      <xdr:col>10</xdr:col>
      <xdr:colOff>114300</xdr:colOff>
      <xdr:row>97</xdr:row>
      <xdr:rowOff>133659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6277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xdr:rowOff>
    </xdr:from>
    <xdr:to>
      <xdr:col>24</xdr:col>
      <xdr:colOff>114300</xdr:colOff>
      <xdr:row>96</xdr:row>
      <xdr:rowOff>101695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149972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83893</xdr:rowOff>
    </xdr:from>
    <xdr:to>
      <xdr:col>20</xdr:col>
      <xdr:colOff>38100</xdr:colOff>
      <xdr:row>97</xdr:row>
      <xdr:rowOff>14043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5170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110998</xdr:rowOff>
    </xdr:from>
    <xdr:to>
      <xdr:col>15</xdr:col>
      <xdr:colOff>101600</xdr:colOff>
      <xdr:row>96</xdr:row>
      <xdr:rowOff>41148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32275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82859</xdr:rowOff>
    </xdr:from>
    <xdr:to>
      <xdr:col>10</xdr:col>
      <xdr:colOff>165100</xdr:colOff>
      <xdr:row>98</xdr:row>
      <xdr:rowOff>13009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81324</xdr:rowOff>
    </xdr:from>
    <xdr:to>
      <xdr:col>6</xdr:col>
      <xdr:colOff>38100</xdr:colOff>
      <xdr:row>98</xdr:row>
      <xdr:rowOff>11474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33226</xdr:rowOff>
    </xdr:from>
    <xdr:to>
      <xdr:col>55</xdr:col>
      <xdr:colOff>0</xdr:colOff>
      <xdr:row>36</xdr:row>
      <xdr:rowOff>89034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05426"/>
          <a:ext cx="838200" cy="5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33226</xdr:rowOff>
    </xdr:from>
    <xdr:to>
      <xdr:col>50</xdr:col>
      <xdr:colOff>114300</xdr:colOff>
      <xdr:row>36</xdr:row>
      <xdr:rowOff>98080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05426"/>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122205</xdr:rowOff>
    </xdr:from>
    <xdr:to>
      <xdr:col>45</xdr:col>
      <xdr:colOff>177800</xdr:colOff>
      <xdr:row>36</xdr:row>
      <xdr:rowOff>98080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37155"/>
          <a:ext cx="889000" cy="8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122205</xdr:rowOff>
    </xdr:from>
    <xdr:to>
      <xdr:col>41</xdr:col>
      <xdr:colOff>50800</xdr:colOff>
      <xdr:row>36</xdr:row>
      <xdr:rowOff>102240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37155"/>
          <a:ext cx="889000" cy="8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38234</xdr:rowOff>
    </xdr:from>
    <xdr:to>
      <xdr:col>55</xdr:col>
      <xdr:colOff>50800</xdr:colOff>
      <xdr:row>36</xdr:row>
      <xdr:rowOff>139834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61111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153876</xdr:rowOff>
    </xdr:from>
    <xdr:to>
      <xdr:col>50</xdr:col>
      <xdr:colOff>165100</xdr:colOff>
      <xdr:row>36</xdr:row>
      <xdr:rowOff>84026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100553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47280</xdr:rowOff>
    </xdr:from>
    <xdr:to>
      <xdr:col>46</xdr:col>
      <xdr:colOff>38100</xdr:colOff>
      <xdr:row>36</xdr:row>
      <xdr:rowOff>148880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165407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71405</xdr:rowOff>
    </xdr:from>
    <xdr:to>
      <xdr:col>41</xdr:col>
      <xdr:colOff>101600</xdr:colOff>
      <xdr:row>32</xdr:row>
      <xdr:rowOff>1555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18082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6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51440</xdr:rowOff>
    </xdr:from>
    <xdr:to>
      <xdr:col>36</xdr:col>
      <xdr:colOff>165100</xdr:colOff>
      <xdr:row>36</xdr:row>
      <xdr:rowOff>153040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169567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163296</xdr:rowOff>
    </xdr:from>
    <xdr:to>
      <xdr:col>55</xdr:col>
      <xdr:colOff>0</xdr:colOff>
      <xdr:row>55</xdr:row>
      <xdr:rowOff>69431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21596"/>
          <a:ext cx="838200" cy="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69431</xdr:rowOff>
    </xdr:from>
    <xdr:to>
      <xdr:col>50</xdr:col>
      <xdr:colOff>114300</xdr:colOff>
      <xdr:row>55</xdr:row>
      <xdr:rowOff>109957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99181"/>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109957</xdr:rowOff>
    </xdr:from>
    <xdr:to>
      <xdr:col>45</xdr:col>
      <xdr:colOff>177800</xdr:colOff>
      <xdr:row>57</xdr:row>
      <xdr:rowOff>1536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39707"/>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85636</xdr:rowOff>
    </xdr:from>
    <xdr:to>
      <xdr:col>41</xdr:col>
      <xdr:colOff>50800</xdr:colOff>
      <xdr:row>57</xdr:row>
      <xdr:rowOff>1536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15386"/>
          <a:ext cx="889000" cy="2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112496</xdr:rowOff>
    </xdr:from>
    <xdr:to>
      <xdr:col>55</xdr:col>
      <xdr:colOff>50800</xdr:colOff>
      <xdr:row>55</xdr:row>
      <xdr:rowOff>42646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135373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18631</xdr:rowOff>
    </xdr:from>
    <xdr:to>
      <xdr:col>50</xdr:col>
      <xdr:colOff>165100</xdr:colOff>
      <xdr:row>55</xdr:row>
      <xdr:rowOff>120231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136758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59157</xdr:rowOff>
    </xdr:from>
    <xdr:to>
      <xdr:col>46</xdr:col>
      <xdr:colOff>38100</xdr:colOff>
      <xdr:row>55</xdr:row>
      <xdr:rowOff>160757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122186</xdr:rowOff>
    </xdr:from>
    <xdr:to>
      <xdr:col>41</xdr:col>
      <xdr:colOff>101600</xdr:colOff>
      <xdr:row>57</xdr:row>
      <xdr:rowOff>52336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43463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34836</xdr:rowOff>
    </xdr:from>
    <xdr:to>
      <xdr:col>36</xdr:col>
      <xdr:colOff>165100</xdr:colOff>
      <xdr:row>55</xdr:row>
      <xdr:rowOff>136436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152963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90551</xdr:rowOff>
    </xdr:from>
    <xdr:to>
      <xdr:col>55</xdr:col>
      <xdr:colOff>0</xdr:colOff>
      <xdr:row>77</xdr:row>
      <xdr:rowOff>108953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92201"/>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108953</xdr:rowOff>
    </xdr:from>
    <xdr:to>
      <xdr:col>50</xdr:col>
      <xdr:colOff>114300</xdr:colOff>
      <xdr:row>77</xdr:row>
      <xdr:rowOff>145053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10603"/>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145053</xdr:rowOff>
    </xdr:from>
    <xdr:to>
      <xdr:col>45</xdr:col>
      <xdr:colOff>177800</xdr:colOff>
      <xdr:row>78</xdr:row>
      <xdr:rowOff>31877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46703"/>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31877</xdr:rowOff>
    </xdr:from>
    <xdr:to>
      <xdr:col>41</xdr:col>
      <xdr:colOff>50800</xdr:colOff>
      <xdr:row>78</xdr:row>
      <xdr:rowOff>103200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049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39751</xdr:rowOff>
    </xdr:from>
    <xdr:to>
      <xdr:col>55</xdr:col>
      <xdr:colOff>50800</xdr:colOff>
      <xdr:row>77</xdr:row>
      <xdr:rowOff>141351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62628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58153</xdr:rowOff>
    </xdr:from>
    <xdr:to>
      <xdr:col>50</xdr:col>
      <xdr:colOff>165100</xdr:colOff>
      <xdr:row>77</xdr:row>
      <xdr:rowOff>159753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94253</xdr:rowOff>
    </xdr:from>
    <xdr:to>
      <xdr:col>46</xdr:col>
      <xdr:colOff>38100</xdr:colOff>
      <xdr:row>78</xdr:row>
      <xdr:rowOff>24403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152527</xdr:rowOff>
    </xdr:from>
    <xdr:to>
      <xdr:col>41</xdr:col>
      <xdr:colOff>101600</xdr:colOff>
      <xdr:row>78</xdr:row>
      <xdr:rowOff>82677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73804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52400</xdr:rowOff>
    </xdr:from>
    <xdr:to>
      <xdr:col>36</xdr:col>
      <xdr:colOff>165100</xdr:colOff>
      <xdr:row>78</xdr:row>
      <xdr:rowOff>154000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145127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162364</xdr:rowOff>
    </xdr:from>
    <xdr:to>
      <xdr:col>55</xdr:col>
      <xdr:colOff>0</xdr:colOff>
      <xdr:row>96</xdr:row>
      <xdr:rowOff>55967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50114"/>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55967</xdr:rowOff>
    </xdr:from>
    <xdr:to>
      <xdr:col>50</xdr:col>
      <xdr:colOff>114300</xdr:colOff>
      <xdr:row>96</xdr:row>
      <xdr:rowOff>165515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15167"/>
          <a:ext cx="889000" cy="10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165515</xdr:rowOff>
    </xdr:from>
    <xdr:to>
      <xdr:col>45</xdr:col>
      <xdr:colOff>177800</xdr:colOff>
      <xdr:row>98</xdr:row>
      <xdr:rowOff>1169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24715"/>
          <a:ext cx="889000" cy="1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167980</xdr:rowOff>
    </xdr:from>
    <xdr:to>
      <xdr:col>41</xdr:col>
      <xdr:colOff>50800</xdr:colOff>
      <xdr:row>98</xdr:row>
      <xdr:rowOff>1169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55730"/>
          <a:ext cx="889000" cy="3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111564</xdr:rowOff>
    </xdr:from>
    <xdr:to>
      <xdr:col>55</xdr:col>
      <xdr:colOff>50800</xdr:colOff>
      <xdr:row>96</xdr:row>
      <xdr:rowOff>41714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134441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5167</xdr:rowOff>
    </xdr:from>
    <xdr:to>
      <xdr:col>50</xdr:col>
      <xdr:colOff>165100</xdr:colOff>
      <xdr:row>96</xdr:row>
      <xdr:rowOff>106767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123294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114715</xdr:rowOff>
    </xdr:from>
    <xdr:to>
      <xdr:col>46</xdr:col>
      <xdr:colOff>38100</xdr:colOff>
      <xdr:row>97</xdr:row>
      <xdr:rowOff>44865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61392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121819</xdr:rowOff>
    </xdr:from>
    <xdr:to>
      <xdr:col>41</xdr:col>
      <xdr:colOff>101600</xdr:colOff>
      <xdr:row>98</xdr:row>
      <xdr:rowOff>51969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117180</xdr:rowOff>
    </xdr:from>
    <xdr:to>
      <xdr:col>36</xdr:col>
      <xdr:colOff>165100</xdr:colOff>
      <xdr:row>96</xdr:row>
      <xdr:rowOff>47330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63857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132979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259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127493</xdr:rowOff>
    </xdr:from>
    <xdr:to>
      <xdr:col>81</xdr:col>
      <xdr:colOff>50800</xdr:colOff>
      <xdr:row>38</xdr:row>
      <xdr:rowOff>132293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259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109205</xdr:rowOff>
    </xdr:from>
    <xdr:to>
      <xdr:col>76</xdr:col>
      <xdr:colOff>114300</xdr:colOff>
      <xdr:row>38</xdr:row>
      <xdr:rowOff>132293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2430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111125</xdr:rowOff>
    </xdr:from>
    <xdr:to>
      <xdr:col>71</xdr:col>
      <xdr:colOff>177800</xdr:colOff>
      <xdr:row>38</xdr:row>
      <xdr:rowOff>109205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54775"/>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82179</xdr:rowOff>
    </xdr:from>
    <xdr:to>
      <xdr:col>85</xdr:col>
      <xdr:colOff>177800</xdr:colOff>
      <xdr:row>39</xdr:row>
      <xdr:rowOff>12329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76693</xdr:rowOff>
    </xdr:from>
    <xdr:to>
      <xdr:col>81</xdr:col>
      <xdr:colOff>101600</xdr:colOff>
      <xdr:row>39</xdr:row>
      <xdr:rowOff>6843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169420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81493</xdr:rowOff>
    </xdr:from>
    <xdr:to>
      <xdr:col>76</xdr:col>
      <xdr:colOff>165100</xdr:colOff>
      <xdr:row>39</xdr:row>
      <xdr:rowOff>11643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2770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58405</xdr:rowOff>
    </xdr:from>
    <xdr:to>
      <xdr:col>72</xdr:col>
      <xdr:colOff>38100</xdr:colOff>
      <xdr:row>38</xdr:row>
      <xdr:rowOff>160005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151132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6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60325</xdr:rowOff>
    </xdr:from>
    <xdr:to>
      <xdr:col>67</xdr:col>
      <xdr:colOff>101600</xdr:colOff>
      <xdr:row>37</xdr:row>
      <xdr:rowOff>161925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7002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130264</xdr:rowOff>
    </xdr:from>
    <xdr:to>
      <xdr:col>85</xdr:col>
      <xdr:colOff>127000</xdr:colOff>
      <xdr:row>75</xdr:row>
      <xdr:rowOff>150457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8901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129629</xdr:rowOff>
    </xdr:from>
    <xdr:to>
      <xdr:col>81</xdr:col>
      <xdr:colOff>50800</xdr:colOff>
      <xdr:row>75</xdr:row>
      <xdr:rowOff>130264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8837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129629</xdr:rowOff>
    </xdr:from>
    <xdr:to>
      <xdr:col>76</xdr:col>
      <xdr:colOff>114300</xdr:colOff>
      <xdr:row>75</xdr:row>
      <xdr:rowOff>136004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88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122098</xdr:rowOff>
    </xdr:from>
    <xdr:to>
      <xdr:col>71</xdr:col>
      <xdr:colOff>177800</xdr:colOff>
      <xdr:row>75</xdr:row>
      <xdr:rowOff>136004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80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99657</xdr:rowOff>
    </xdr:from>
    <xdr:to>
      <xdr:col>85</xdr:col>
      <xdr:colOff>177800</xdr:colOff>
      <xdr:row>76</xdr:row>
      <xdr:rowOff>29806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58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122534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79464</xdr:rowOff>
    </xdr:from>
    <xdr:to>
      <xdr:col>81</xdr:col>
      <xdr:colOff>101600</xdr:colOff>
      <xdr:row>76</xdr:row>
      <xdr:rowOff>9615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26141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78829</xdr:rowOff>
    </xdr:from>
    <xdr:to>
      <xdr:col>76</xdr:col>
      <xdr:colOff>165100</xdr:colOff>
      <xdr:row>76</xdr:row>
      <xdr:rowOff>8979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25506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85204</xdr:rowOff>
    </xdr:from>
    <xdr:to>
      <xdr:col>72</xdr:col>
      <xdr:colOff>38100</xdr:colOff>
      <xdr:row>76</xdr:row>
      <xdr:rowOff>15354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31881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71298</xdr:rowOff>
    </xdr:from>
    <xdr:to>
      <xdr:col>67</xdr:col>
      <xdr:colOff>101600</xdr:colOff>
      <xdr:row>76</xdr:row>
      <xdr:rowOff>1448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17975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126825</xdr:rowOff>
    </xdr:from>
    <xdr:to>
      <xdr:col>85</xdr:col>
      <xdr:colOff>127000</xdr:colOff>
      <xdr:row>96</xdr:row>
      <xdr:rowOff>18424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414575"/>
          <a:ext cx="8382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18424</xdr:rowOff>
    </xdr:from>
    <xdr:to>
      <xdr:col>81</xdr:col>
      <xdr:colOff>50800</xdr:colOff>
      <xdr:row>96</xdr:row>
      <xdr:rowOff>77101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77624"/>
          <a:ext cx="889000" cy="5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77101</xdr:rowOff>
    </xdr:from>
    <xdr:to>
      <xdr:col>76</xdr:col>
      <xdr:colOff>114300</xdr:colOff>
      <xdr:row>97</xdr:row>
      <xdr:rowOff>32268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36301"/>
          <a:ext cx="889000" cy="1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32268</xdr:rowOff>
    </xdr:from>
    <xdr:to>
      <xdr:col>71</xdr:col>
      <xdr:colOff>177800</xdr:colOff>
      <xdr:row>97</xdr:row>
      <xdr:rowOff>167407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2918"/>
          <a:ext cx="889000" cy="1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76025</xdr:rowOff>
    </xdr:from>
    <xdr:to>
      <xdr:col>85</xdr:col>
      <xdr:colOff>177800</xdr:colOff>
      <xdr:row>96</xdr:row>
      <xdr:rowOff>6175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98902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139074</xdr:rowOff>
    </xdr:from>
    <xdr:to>
      <xdr:col>81</xdr:col>
      <xdr:colOff>101600</xdr:colOff>
      <xdr:row>96</xdr:row>
      <xdr:rowOff>69224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85751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26301</xdr:rowOff>
    </xdr:from>
    <xdr:to>
      <xdr:col>76</xdr:col>
      <xdr:colOff>165100</xdr:colOff>
      <xdr:row>96</xdr:row>
      <xdr:rowOff>127901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144428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152918</xdr:rowOff>
    </xdr:from>
    <xdr:to>
      <xdr:col>72</xdr:col>
      <xdr:colOff>38100</xdr:colOff>
      <xdr:row>97</xdr:row>
      <xdr:rowOff>83068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99595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116607</xdr:rowOff>
    </xdr:from>
    <xdr:to>
      <xdr:col>67</xdr:col>
      <xdr:colOff>101600</xdr:colOff>
      <xdr:row>98</xdr:row>
      <xdr:rowOff>46757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63284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137541</xdr:rowOff>
    </xdr:from>
    <xdr:to>
      <xdr:col>116</xdr:col>
      <xdr:colOff>63500</xdr:colOff>
      <xdr:row>38</xdr:row>
      <xdr:rowOff>44069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81191"/>
          <a:ext cx="838200" cy="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152654</xdr:rowOff>
    </xdr:from>
    <xdr:to>
      <xdr:col>111</xdr:col>
      <xdr:colOff>177800</xdr:colOff>
      <xdr:row>38</xdr:row>
      <xdr:rowOff>44069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9630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152654</xdr:rowOff>
    </xdr:from>
    <xdr:to>
      <xdr:col>107</xdr:col>
      <xdr:colOff>50800</xdr:colOff>
      <xdr:row>38</xdr:row>
      <xdr:rowOff>100965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96304"/>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72644</xdr:rowOff>
    </xdr:from>
    <xdr:to>
      <xdr:col>102</xdr:col>
      <xdr:colOff>114300</xdr:colOff>
      <xdr:row>38</xdr:row>
      <xdr:rowOff>100965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87744"/>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86741</xdr:rowOff>
    </xdr:from>
    <xdr:to>
      <xdr:col>116</xdr:col>
      <xdr:colOff>114300</xdr:colOff>
      <xdr:row>38</xdr:row>
      <xdr:rowOff>16890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30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109618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164719</xdr:rowOff>
    </xdr:from>
    <xdr:to>
      <xdr:col>112</xdr:col>
      <xdr:colOff>38100</xdr:colOff>
      <xdr:row>38</xdr:row>
      <xdr:rowOff>94869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101854</xdr:rowOff>
    </xdr:from>
    <xdr:to>
      <xdr:col>107</xdr:col>
      <xdr:colOff>101600</xdr:colOff>
      <xdr:row>38</xdr:row>
      <xdr:rowOff>32004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48531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50165</xdr:rowOff>
    </xdr:from>
    <xdr:to>
      <xdr:col>102</xdr:col>
      <xdr:colOff>165100</xdr:colOff>
      <xdr:row>38</xdr:row>
      <xdr:rowOff>151765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142892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5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21844</xdr:rowOff>
    </xdr:from>
    <xdr:to>
      <xdr:col>98</xdr:col>
      <xdr:colOff>38100</xdr:colOff>
      <xdr:row>38</xdr:row>
      <xdr:rowOff>123444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139971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43955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31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43955</xdr:rowOff>
    </xdr:from>
    <xdr:to>
      <xdr:col>111</xdr:col>
      <xdr:colOff>177800</xdr:colOff>
      <xdr:row>59</xdr:row>
      <xdr:rowOff>43955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43726</xdr:rowOff>
    </xdr:from>
    <xdr:to>
      <xdr:col>107</xdr:col>
      <xdr:colOff>50800</xdr:colOff>
      <xdr:row>59</xdr:row>
      <xdr:rowOff>43955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2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43574</xdr:rowOff>
    </xdr:from>
    <xdr:to>
      <xdr:col>102</xdr:col>
      <xdr:colOff>114300</xdr:colOff>
      <xdr:row>59</xdr:row>
      <xdr:rowOff>43726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12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79341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164376</xdr:rowOff>
    </xdr:from>
    <xdr:to>
      <xdr:col>102</xdr:col>
      <xdr:colOff>165100</xdr:colOff>
      <xdr:row>59</xdr:row>
      <xdr:rowOff>94526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85653</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164224</xdr:rowOff>
    </xdr:from>
    <xdr:to>
      <xdr:col>98</xdr:col>
      <xdr:colOff>38100</xdr:colOff>
      <xdr:row>59</xdr:row>
      <xdr:rowOff>94374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85501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6393</xdr:rowOff>
    </xdr:from>
    <xdr:to>
      <xdr:col>116</xdr:col>
      <xdr:colOff>63500</xdr:colOff>
      <xdr:row>76</xdr:row>
      <xdr:rowOff>49076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36593"/>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49076</xdr:rowOff>
    </xdr:from>
    <xdr:to>
      <xdr:col>111</xdr:col>
      <xdr:colOff>177800</xdr:colOff>
      <xdr:row>76</xdr:row>
      <xdr:rowOff>80885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79276"/>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80885</xdr:rowOff>
    </xdr:from>
    <xdr:to>
      <xdr:col>107</xdr:col>
      <xdr:colOff>50800</xdr:colOff>
      <xdr:row>76</xdr:row>
      <xdr:rowOff>103908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1108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103908</xdr:rowOff>
    </xdr:from>
    <xdr:to>
      <xdr:col>102</xdr:col>
      <xdr:colOff>114300</xdr:colOff>
      <xdr:row>76</xdr:row>
      <xdr:rowOff>159556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34108"/>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127043</xdr:rowOff>
    </xdr:from>
    <xdr:to>
      <xdr:col>116</xdr:col>
      <xdr:colOff>114300</xdr:colOff>
      <xdr:row>76</xdr:row>
      <xdr:rowOff>57193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105470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169726</xdr:rowOff>
    </xdr:from>
    <xdr:to>
      <xdr:col>112</xdr:col>
      <xdr:colOff>38100</xdr:colOff>
      <xdr:row>76</xdr:row>
      <xdr:rowOff>99876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30085</xdr:rowOff>
    </xdr:from>
    <xdr:to>
      <xdr:col>107</xdr:col>
      <xdr:colOff>101600</xdr:colOff>
      <xdr:row>76</xdr:row>
      <xdr:rowOff>131685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148211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53108</xdr:rowOff>
    </xdr:from>
    <xdr:to>
      <xdr:col>102</xdr:col>
      <xdr:colOff>165100</xdr:colOff>
      <xdr:row>76</xdr:row>
      <xdr:rowOff>154708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171235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108756</xdr:rowOff>
    </xdr:from>
    <xdr:to>
      <xdr:col>98</xdr:col>
      <xdr:colOff>38100</xdr:colOff>
      <xdr:row>77</xdr:row>
      <xdr:rowOff>38906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30033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ふるさと納税が増加し業務委託料が増えたことなどにより物件費に係る住民一人当たりのコストが大きく増加している。積立金についても、寄附金（ふるさと納税）の増加に伴い、それを原資とする積立が増加したことにより、類似団体平均を上回っている。また、人件費、補助費等及び公債費においても、類似団体平均を上回っている。人件費については、退職手当の減少、補助費等については、過年度還付金が減少している。公債費については、近年の大型建設事業に係る市債発行に伴う元金償還が開始されたこと等が要因で類似団体平均を上回っているが、今後も中期財政見通しを作成する中で、事業の優先順位付けによる計画的な事業執行を行い、新たな市債発行額の抑制に努める。</a:t>
          </a:r>
        </a:p>
        <a:p>
          <a:r>
            <a:rPr kumimoji="1" lang="ja-JP" altLang="en-US" sz="1300">
              <a:latin typeface="ＭＳ Ｐゴシック" panose="020B0600070205080204" pitchFamily="50" charset="-128"/>
              <a:ea typeface="ＭＳ Ｐゴシック" panose="020B0600070205080204" pitchFamily="50" charset="-128"/>
            </a:rPr>
            <a:t>　繰出金については、高齢化の進行により介護保険事業特別会計や後期高齢者医療事業特別会計への支出が増加傾向にある。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人口が減少傾向にあることから、前年度と同規模の事業費でも、住民一人当たりのコストとしては、前年度を上回ってしまう傾向があり、引き続き内部事務経費等の削減に努める。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86,765
85,489
224.80
46,572,092
45,213,761
1,304,033
19,860,045
37,771,811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62433</xdr:rowOff>
    </xdr:from>
    <xdr:to>
      <xdr:col>24</xdr:col>
      <xdr:colOff>63500</xdr:colOff>
      <xdr:row>35</xdr:row>
      <xdr:rowOff>95809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3183"/>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83922</xdr:rowOff>
    </xdr:from>
    <xdr:to>
      <xdr:col>19</xdr:col>
      <xdr:colOff>177800</xdr:colOff>
      <xdr:row>35</xdr:row>
      <xdr:rowOff>95809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467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83922</xdr:rowOff>
    </xdr:from>
    <xdr:to>
      <xdr:col>15</xdr:col>
      <xdr:colOff>50800</xdr:colOff>
      <xdr:row>35</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46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69291</xdr:rowOff>
    </xdr:from>
    <xdr:to>
      <xdr:col>10</xdr:col>
      <xdr:colOff>114300</xdr:colOff>
      <xdr:row>35</xdr:row>
      <xdr:rowOff>98552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700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xdr:rowOff>
    </xdr:from>
    <xdr:to>
      <xdr:col>24</xdr:col>
      <xdr:colOff>114300</xdr:colOff>
      <xdr:row>35</xdr:row>
      <xdr:rowOff>113233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161510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45009</xdr:rowOff>
    </xdr:from>
    <xdr:to>
      <xdr:col>20</xdr:col>
      <xdr:colOff>38100</xdr:colOff>
      <xdr:row>35</xdr:row>
      <xdr:rowOff>146609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137736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33122</xdr:rowOff>
    </xdr:from>
    <xdr:to>
      <xdr:col>15</xdr:col>
      <xdr:colOff>101600</xdr:colOff>
      <xdr:row>35</xdr:row>
      <xdr:rowOff>134722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125849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47752</xdr:rowOff>
    </xdr:from>
    <xdr:to>
      <xdr:col>10</xdr:col>
      <xdr:colOff>165100</xdr:colOff>
      <xdr:row>35</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18491</xdr:rowOff>
    </xdr:from>
    <xdr:to>
      <xdr:col>6</xdr:col>
      <xdr:colOff>38100</xdr:colOff>
      <xdr:row>35</xdr:row>
      <xdr:rowOff>120091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136618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147899</xdr:rowOff>
    </xdr:from>
    <xdr:to>
      <xdr:col>24</xdr:col>
      <xdr:colOff>63500</xdr:colOff>
      <xdr:row>54</xdr:row>
      <xdr:rowOff>47414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34749"/>
          <a:ext cx="838200" cy="7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47414</xdr:rowOff>
    </xdr:from>
    <xdr:to>
      <xdr:col>19</xdr:col>
      <xdr:colOff>177800</xdr:colOff>
      <xdr:row>54</xdr:row>
      <xdr:rowOff>138298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05714"/>
          <a:ext cx="889000" cy="9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40655</xdr:rowOff>
    </xdr:from>
    <xdr:to>
      <xdr:col>15</xdr:col>
      <xdr:colOff>50800</xdr:colOff>
      <xdr:row>54</xdr:row>
      <xdr:rowOff>138298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84605"/>
          <a:ext cx="889000" cy="6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40655</xdr:rowOff>
    </xdr:from>
    <xdr:to>
      <xdr:col>10</xdr:col>
      <xdr:colOff>114300</xdr:colOff>
      <xdr:row>56</xdr:row>
      <xdr:rowOff>169517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84605"/>
          <a:ext cx="889000" cy="9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97099</xdr:rowOff>
    </xdr:from>
    <xdr:to>
      <xdr:col>24</xdr:col>
      <xdr:colOff>114300</xdr:colOff>
      <xdr:row>54</xdr:row>
      <xdr:rowOff>27249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119976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168064</xdr:rowOff>
    </xdr:from>
    <xdr:to>
      <xdr:col>20</xdr:col>
      <xdr:colOff>38100</xdr:colOff>
      <xdr:row>54</xdr:row>
      <xdr:rowOff>98214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114741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3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87498</xdr:rowOff>
    </xdr:from>
    <xdr:to>
      <xdr:col>15</xdr:col>
      <xdr:colOff>101600</xdr:colOff>
      <xdr:row>55</xdr:row>
      <xdr:rowOff>17648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34175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161305</xdr:rowOff>
    </xdr:from>
    <xdr:to>
      <xdr:col>10</xdr:col>
      <xdr:colOff>165100</xdr:colOff>
      <xdr:row>51</xdr:row>
      <xdr:rowOff>91455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107982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118717</xdr:rowOff>
    </xdr:from>
    <xdr:to>
      <xdr:col>6</xdr:col>
      <xdr:colOff>38100</xdr:colOff>
      <xdr:row>57</xdr:row>
      <xdr:rowOff>48867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65394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40317</xdr:rowOff>
    </xdr:from>
    <xdr:to>
      <xdr:col>24</xdr:col>
      <xdr:colOff>63500</xdr:colOff>
      <xdr:row>76</xdr:row>
      <xdr:rowOff>95608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0517"/>
          <a:ext cx="83820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21486</xdr:rowOff>
    </xdr:from>
    <xdr:to>
      <xdr:col>19</xdr:col>
      <xdr:colOff>177800</xdr:colOff>
      <xdr:row>76</xdr:row>
      <xdr:rowOff>95608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1686"/>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21486</xdr:rowOff>
    </xdr:from>
    <xdr:to>
      <xdr:col>15</xdr:col>
      <xdr:colOff>50800</xdr:colOff>
      <xdr:row>77</xdr:row>
      <xdr:rowOff>150588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1686"/>
          <a:ext cx="8890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150588</xdr:rowOff>
    </xdr:from>
    <xdr:to>
      <xdr:col>10</xdr:col>
      <xdr:colOff>114300</xdr:colOff>
      <xdr:row>78</xdr:row>
      <xdr:rowOff>8141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2238"/>
          <a:ext cx="889000" cy="2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160967</xdr:rowOff>
    </xdr:from>
    <xdr:to>
      <xdr:col>24</xdr:col>
      <xdr:colOff>114300</xdr:colOff>
      <xdr:row>76</xdr:row>
      <xdr:rowOff>91117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139394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44808</xdr:rowOff>
    </xdr:from>
    <xdr:to>
      <xdr:col>20</xdr:col>
      <xdr:colOff>38100</xdr:colOff>
      <xdr:row>76</xdr:row>
      <xdr:rowOff>146408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142136</xdr:rowOff>
    </xdr:from>
    <xdr:to>
      <xdr:col>15</xdr:col>
      <xdr:colOff>101600</xdr:colOff>
      <xdr:row>76</xdr:row>
      <xdr:rowOff>72286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99788</xdr:rowOff>
    </xdr:from>
    <xdr:to>
      <xdr:col>10</xdr:col>
      <xdr:colOff>165100</xdr:colOff>
      <xdr:row>78</xdr:row>
      <xdr:rowOff>29938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21065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128791</xdr:rowOff>
    </xdr:from>
    <xdr:to>
      <xdr:col>6</xdr:col>
      <xdr:colOff>38100</xdr:colOff>
      <xdr:row>78</xdr:row>
      <xdr:rowOff>58941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50068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131742</xdr:rowOff>
    </xdr:from>
    <xdr:to>
      <xdr:col>24</xdr:col>
      <xdr:colOff>63500</xdr:colOff>
      <xdr:row>99</xdr:row>
      <xdr:rowOff>3378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33842"/>
          <a:ext cx="8382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131742</xdr:rowOff>
    </xdr:from>
    <xdr:to>
      <xdr:col>19</xdr:col>
      <xdr:colOff>177800</xdr:colOff>
      <xdr:row>99</xdr:row>
      <xdr:rowOff>6480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3842"/>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6480</xdr:rowOff>
    </xdr:from>
    <xdr:to>
      <xdr:col>15</xdr:col>
      <xdr:colOff>50800</xdr:colOff>
      <xdr:row>99</xdr:row>
      <xdr:rowOff>71414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0030"/>
          <a:ext cx="8890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71414</xdr:rowOff>
    </xdr:from>
    <xdr:to>
      <xdr:col>10</xdr:col>
      <xdr:colOff>114300</xdr:colOff>
      <xdr:row>99</xdr:row>
      <xdr:rowOff>83324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4964"/>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124028</xdr:rowOff>
    </xdr:from>
    <xdr:to>
      <xdr:col>24</xdr:col>
      <xdr:colOff>114300</xdr:colOff>
      <xdr:row>99</xdr:row>
      <xdr:rowOff>54178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102455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80942</xdr:rowOff>
    </xdr:from>
    <xdr:to>
      <xdr:col>20</xdr:col>
      <xdr:colOff>38100</xdr:colOff>
      <xdr:row>99</xdr:row>
      <xdr:rowOff>11092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127130</xdr:rowOff>
    </xdr:from>
    <xdr:to>
      <xdr:col>15</xdr:col>
      <xdr:colOff>101600</xdr:colOff>
      <xdr:row>99</xdr:row>
      <xdr:rowOff>57280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48407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20614</xdr:rowOff>
    </xdr:from>
    <xdr:to>
      <xdr:col>10</xdr:col>
      <xdr:colOff>165100</xdr:colOff>
      <xdr:row>99</xdr:row>
      <xdr:rowOff>122214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113341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32524</xdr:rowOff>
    </xdr:from>
    <xdr:to>
      <xdr:col>6</xdr:col>
      <xdr:colOff>38100</xdr:colOff>
      <xdr:row>99</xdr:row>
      <xdr:rowOff>134124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125251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77325</xdr:rowOff>
    </xdr:from>
    <xdr:to>
      <xdr:col>55</xdr:col>
      <xdr:colOff>0</xdr:colOff>
      <xdr:row>39</xdr:row>
      <xdr:rowOff>78958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6387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78305</xdr:rowOff>
    </xdr:from>
    <xdr:to>
      <xdr:col>50</xdr:col>
      <xdr:colOff>114300</xdr:colOff>
      <xdr:row>39</xdr:row>
      <xdr:rowOff>78958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6485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78305</xdr:rowOff>
    </xdr:from>
    <xdr:to>
      <xdr:col>45</xdr:col>
      <xdr:colOff>177800</xdr:colOff>
      <xdr:row>39</xdr:row>
      <xdr:rowOff>78305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64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78305</xdr:rowOff>
    </xdr:from>
    <xdr:to>
      <xdr:col>41</xdr:col>
      <xdr:colOff>50800</xdr:colOff>
      <xdr:row>39</xdr:row>
      <xdr:rowOff>78631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6485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26525</xdr:rowOff>
    </xdr:from>
    <xdr:to>
      <xdr:col>55</xdr:col>
      <xdr:colOff>50800</xdr:colOff>
      <xdr:row>39</xdr:row>
      <xdr:rowOff>128125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112902</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28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28158</xdr:rowOff>
    </xdr:from>
    <xdr:to>
      <xdr:col>50</xdr:col>
      <xdr:colOff>165100</xdr:colOff>
      <xdr:row>39</xdr:row>
      <xdr:rowOff>129758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120885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82333" y="6807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27505</xdr:rowOff>
    </xdr:from>
    <xdr:to>
      <xdr:col>46</xdr:col>
      <xdr:colOff>38100</xdr:colOff>
      <xdr:row>39</xdr:row>
      <xdr:rowOff>129105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120232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93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27505</xdr:rowOff>
    </xdr:from>
    <xdr:to>
      <xdr:col>41</xdr:col>
      <xdr:colOff>101600</xdr:colOff>
      <xdr:row>39</xdr:row>
      <xdr:rowOff>129105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120232</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04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120558</xdr:rowOff>
    </xdr:from>
    <xdr:ext cx="313932"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15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144081</xdr:rowOff>
    </xdr:from>
    <xdr:to>
      <xdr:col>55</xdr:col>
      <xdr:colOff>0</xdr:colOff>
      <xdr:row>56</xdr:row>
      <xdr:rowOff>119697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402381"/>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119697</xdr:rowOff>
    </xdr:from>
    <xdr:to>
      <xdr:col>50</xdr:col>
      <xdr:colOff>114300</xdr:colOff>
      <xdr:row>57</xdr:row>
      <xdr:rowOff>70320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20897"/>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98323</xdr:rowOff>
    </xdr:from>
    <xdr:to>
      <xdr:col>45</xdr:col>
      <xdr:colOff>177800</xdr:colOff>
      <xdr:row>57</xdr:row>
      <xdr:rowOff>70320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699523"/>
          <a:ext cx="889000" cy="1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98323</xdr:rowOff>
    </xdr:from>
    <xdr:to>
      <xdr:col>41</xdr:col>
      <xdr:colOff>50800</xdr:colOff>
      <xdr:row>57</xdr:row>
      <xdr:rowOff>12103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699523"/>
          <a:ext cx="8890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93281</xdr:rowOff>
    </xdr:from>
    <xdr:to>
      <xdr:col>55</xdr:col>
      <xdr:colOff>50800</xdr:colOff>
      <xdr:row>55</xdr:row>
      <xdr:rowOff>23431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3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116158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2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68897</xdr:rowOff>
    </xdr:from>
    <xdr:to>
      <xdr:col>50</xdr:col>
      <xdr:colOff>165100</xdr:colOff>
      <xdr:row>56</xdr:row>
      <xdr:rowOff>170497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19520</xdr:rowOff>
    </xdr:from>
    <xdr:to>
      <xdr:col>46</xdr:col>
      <xdr:colOff>38100</xdr:colOff>
      <xdr:row>57</xdr:row>
      <xdr:rowOff>121120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137647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5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47523</xdr:rowOff>
    </xdr:from>
    <xdr:to>
      <xdr:col>41</xdr:col>
      <xdr:colOff>101600</xdr:colOff>
      <xdr:row>56</xdr:row>
      <xdr:rowOff>149123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165650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132753</xdr:rowOff>
    </xdr:from>
    <xdr:to>
      <xdr:col>36</xdr:col>
      <xdr:colOff>165100</xdr:colOff>
      <xdr:row>57</xdr:row>
      <xdr:rowOff>62903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79430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89604</xdr:rowOff>
    </xdr:from>
    <xdr:to>
      <xdr:col>55</xdr:col>
      <xdr:colOff>0</xdr:colOff>
      <xdr:row>77</xdr:row>
      <xdr:rowOff>132417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291254"/>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89604</xdr:rowOff>
    </xdr:from>
    <xdr:to>
      <xdr:col>50</xdr:col>
      <xdr:colOff>114300</xdr:colOff>
      <xdr:row>77</xdr:row>
      <xdr:rowOff>131927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291254"/>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101361</xdr:rowOff>
    </xdr:from>
    <xdr:to>
      <xdr:col>45</xdr:col>
      <xdr:colOff>177800</xdr:colOff>
      <xdr:row>77</xdr:row>
      <xdr:rowOff>131927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03011"/>
          <a:ext cx="889000" cy="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101361</xdr:rowOff>
    </xdr:from>
    <xdr:to>
      <xdr:col>41</xdr:col>
      <xdr:colOff>50800</xdr:colOff>
      <xdr:row>77</xdr:row>
      <xdr:rowOff>162789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03011"/>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81617</xdr:rowOff>
    </xdr:from>
    <xdr:to>
      <xdr:col>55</xdr:col>
      <xdr:colOff>50800</xdr:colOff>
      <xdr:row>78</xdr:row>
      <xdr:rowOff>11767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104494</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1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38804</xdr:rowOff>
    </xdr:from>
    <xdr:to>
      <xdr:col>50</xdr:col>
      <xdr:colOff>165100</xdr:colOff>
      <xdr:row>77</xdr:row>
      <xdr:rowOff>140404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156931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0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81127</xdr:rowOff>
    </xdr:from>
    <xdr:to>
      <xdr:col>46</xdr:col>
      <xdr:colOff>38100</xdr:colOff>
      <xdr:row>78</xdr:row>
      <xdr:rowOff>11277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2404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3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50561</xdr:rowOff>
    </xdr:from>
    <xdr:to>
      <xdr:col>41</xdr:col>
      <xdr:colOff>101600</xdr:colOff>
      <xdr:row>77</xdr:row>
      <xdr:rowOff>152161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143288</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3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111989</xdr:rowOff>
    </xdr:from>
    <xdr:to>
      <xdr:col>36</xdr:col>
      <xdr:colOff>165100</xdr:colOff>
      <xdr:row>78</xdr:row>
      <xdr:rowOff>42139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58666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0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166241</xdr:rowOff>
    </xdr:from>
    <xdr:to>
      <xdr:col>55</xdr:col>
      <xdr:colOff>0</xdr:colOff>
      <xdr:row>96</xdr:row>
      <xdr:rowOff>63302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53991"/>
          <a:ext cx="838200" cy="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153805</xdr:rowOff>
    </xdr:from>
    <xdr:to>
      <xdr:col>50</xdr:col>
      <xdr:colOff>114300</xdr:colOff>
      <xdr:row>95</xdr:row>
      <xdr:rowOff>166241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41555"/>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153805</xdr:rowOff>
    </xdr:from>
    <xdr:to>
      <xdr:col>45</xdr:col>
      <xdr:colOff>177800</xdr:colOff>
      <xdr:row>96</xdr:row>
      <xdr:rowOff>96540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41555"/>
          <a:ext cx="889000" cy="1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96540</xdr:rowOff>
    </xdr:from>
    <xdr:to>
      <xdr:col>41</xdr:col>
      <xdr:colOff>50800</xdr:colOff>
      <xdr:row>96</xdr:row>
      <xdr:rowOff>123606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55740"/>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12502</xdr:rowOff>
    </xdr:from>
    <xdr:to>
      <xdr:col>55</xdr:col>
      <xdr:colOff>50800</xdr:colOff>
      <xdr:row>96</xdr:row>
      <xdr:rowOff>114102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162379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115441</xdr:rowOff>
    </xdr:from>
    <xdr:to>
      <xdr:col>50</xdr:col>
      <xdr:colOff>165100</xdr:colOff>
      <xdr:row>96</xdr:row>
      <xdr:rowOff>45591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62118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103005</xdr:rowOff>
    </xdr:from>
    <xdr:to>
      <xdr:col>46</xdr:col>
      <xdr:colOff>38100</xdr:colOff>
      <xdr:row>96</xdr:row>
      <xdr:rowOff>33155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45740</xdr:rowOff>
    </xdr:from>
    <xdr:to>
      <xdr:col>41</xdr:col>
      <xdr:colOff>101600</xdr:colOff>
      <xdr:row>96</xdr:row>
      <xdr:rowOff>147340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138467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72806</xdr:rowOff>
    </xdr:from>
    <xdr:to>
      <xdr:col>36</xdr:col>
      <xdr:colOff>165100</xdr:colOff>
      <xdr:row>97</xdr:row>
      <xdr:rowOff>2956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165533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82397</xdr:rowOff>
    </xdr:from>
    <xdr:to>
      <xdr:col>85</xdr:col>
      <xdr:colOff>127000</xdr:colOff>
      <xdr:row>38</xdr:row>
      <xdr:rowOff>83159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9749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83159</xdr:rowOff>
    </xdr:from>
    <xdr:to>
      <xdr:col>81</xdr:col>
      <xdr:colOff>50800</xdr:colOff>
      <xdr:row>38</xdr:row>
      <xdr:rowOff>107124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98259"/>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63424</xdr:rowOff>
    </xdr:from>
    <xdr:to>
      <xdr:col>76</xdr:col>
      <xdr:colOff>114300</xdr:colOff>
      <xdr:row>38</xdr:row>
      <xdr:rowOff>107124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78524"/>
          <a:ext cx="8890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52794</xdr:rowOff>
    </xdr:from>
    <xdr:to>
      <xdr:col>71</xdr:col>
      <xdr:colOff>177800</xdr:colOff>
      <xdr:row>38</xdr:row>
      <xdr:rowOff>63424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6789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31597</xdr:rowOff>
    </xdr:from>
    <xdr:to>
      <xdr:col>85</xdr:col>
      <xdr:colOff>177800</xdr:colOff>
      <xdr:row>38</xdr:row>
      <xdr:rowOff>133197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10024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32359</xdr:rowOff>
    </xdr:from>
    <xdr:to>
      <xdr:col>81</xdr:col>
      <xdr:colOff>101600</xdr:colOff>
      <xdr:row>38</xdr:row>
      <xdr:rowOff>133959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125086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56324</xdr:rowOff>
    </xdr:from>
    <xdr:to>
      <xdr:col>76</xdr:col>
      <xdr:colOff>165100</xdr:colOff>
      <xdr:row>38</xdr:row>
      <xdr:rowOff>157924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149051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12624</xdr:rowOff>
    </xdr:from>
    <xdr:to>
      <xdr:col>72</xdr:col>
      <xdr:colOff>38100</xdr:colOff>
      <xdr:row>38</xdr:row>
      <xdr:rowOff>114224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105351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1994</xdr:rowOff>
    </xdr:from>
    <xdr:to>
      <xdr:col>67</xdr:col>
      <xdr:colOff>101600</xdr:colOff>
      <xdr:row>38</xdr:row>
      <xdr:rowOff>103594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94721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164062</xdr:rowOff>
    </xdr:from>
    <xdr:to>
      <xdr:col>85</xdr:col>
      <xdr:colOff>127000</xdr:colOff>
      <xdr:row>57</xdr:row>
      <xdr:rowOff>15423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65262"/>
          <a:ext cx="8382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164062</xdr:rowOff>
    </xdr:from>
    <xdr:to>
      <xdr:col>81</xdr:col>
      <xdr:colOff>50800</xdr:colOff>
      <xdr:row>57</xdr:row>
      <xdr:rowOff>21106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65262"/>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21106</xdr:rowOff>
    </xdr:from>
    <xdr:to>
      <xdr:col>76</xdr:col>
      <xdr:colOff>114300</xdr:colOff>
      <xdr:row>57</xdr:row>
      <xdr:rowOff>153694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937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131535</xdr:rowOff>
    </xdr:from>
    <xdr:to>
      <xdr:col>71</xdr:col>
      <xdr:colOff>177800</xdr:colOff>
      <xdr:row>57</xdr:row>
      <xdr:rowOff>153694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32735"/>
          <a:ext cx="889000" cy="19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136073</xdr:rowOff>
    </xdr:from>
    <xdr:to>
      <xdr:col>85</xdr:col>
      <xdr:colOff>177800</xdr:colOff>
      <xdr:row>57</xdr:row>
      <xdr:rowOff>66223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114500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113262</xdr:rowOff>
    </xdr:from>
    <xdr:to>
      <xdr:col>81</xdr:col>
      <xdr:colOff>101600</xdr:colOff>
      <xdr:row>57</xdr:row>
      <xdr:rowOff>43412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34539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141756</xdr:rowOff>
    </xdr:from>
    <xdr:to>
      <xdr:col>76</xdr:col>
      <xdr:colOff>165100</xdr:colOff>
      <xdr:row>57</xdr:row>
      <xdr:rowOff>71906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63033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102894</xdr:rowOff>
    </xdr:from>
    <xdr:to>
      <xdr:col>72</xdr:col>
      <xdr:colOff>38100</xdr:colOff>
      <xdr:row>58</xdr:row>
      <xdr:rowOff>33044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24171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80735</xdr:rowOff>
    </xdr:from>
    <xdr:to>
      <xdr:col>67</xdr:col>
      <xdr:colOff>101600</xdr:colOff>
      <xdr:row>57</xdr:row>
      <xdr:rowOff>10885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27412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127493</xdr:rowOff>
    </xdr:from>
    <xdr:to>
      <xdr:col>85</xdr:col>
      <xdr:colOff>127000</xdr:colOff>
      <xdr:row>78</xdr:row>
      <xdr:rowOff>132979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0059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127493</xdr:rowOff>
    </xdr:from>
    <xdr:to>
      <xdr:col>81</xdr:col>
      <xdr:colOff>50800</xdr:colOff>
      <xdr:row>78</xdr:row>
      <xdr:rowOff>132293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0059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109204</xdr:rowOff>
    </xdr:from>
    <xdr:to>
      <xdr:col>76</xdr:col>
      <xdr:colOff>114300</xdr:colOff>
      <xdr:row>78</xdr:row>
      <xdr:rowOff>132293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8230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111125</xdr:rowOff>
    </xdr:from>
    <xdr:to>
      <xdr:col>71</xdr:col>
      <xdr:colOff>177800</xdr:colOff>
      <xdr:row>78</xdr:row>
      <xdr:rowOff>109204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12775"/>
          <a:ext cx="889000" cy="1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82179</xdr:rowOff>
    </xdr:from>
    <xdr:to>
      <xdr:col>85</xdr:col>
      <xdr:colOff>177800</xdr:colOff>
      <xdr:row>79</xdr:row>
      <xdr:rowOff>12329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76693</xdr:rowOff>
    </xdr:from>
    <xdr:to>
      <xdr:col>81</xdr:col>
      <xdr:colOff>101600</xdr:colOff>
      <xdr:row>79</xdr:row>
      <xdr:rowOff>6843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169420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4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81493</xdr:rowOff>
    </xdr:from>
    <xdr:to>
      <xdr:col>76</xdr:col>
      <xdr:colOff>165100</xdr:colOff>
      <xdr:row>79</xdr:row>
      <xdr:rowOff>11643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2770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58404</xdr:rowOff>
    </xdr:from>
    <xdr:to>
      <xdr:col>72</xdr:col>
      <xdr:colOff>38100</xdr:colOff>
      <xdr:row>78</xdr:row>
      <xdr:rowOff>160004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151131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2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60325</xdr:rowOff>
    </xdr:from>
    <xdr:to>
      <xdr:col>67</xdr:col>
      <xdr:colOff>101600</xdr:colOff>
      <xdr:row>77</xdr:row>
      <xdr:rowOff>161925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7002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130263</xdr:rowOff>
    </xdr:from>
    <xdr:to>
      <xdr:col>85</xdr:col>
      <xdr:colOff>127000</xdr:colOff>
      <xdr:row>95</xdr:row>
      <xdr:rowOff>150457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18013"/>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129629</xdr:rowOff>
    </xdr:from>
    <xdr:to>
      <xdr:col>81</xdr:col>
      <xdr:colOff>50800</xdr:colOff>
      <xdr:row>95</xdr:row>
      <xdr:rowOff>130263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17379"/>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129629</xdr:rowOff>
    </xdr:from>
    <xdr:to>
      <xdr:col>76</xdr:col>
      <xdr:colOff>114300</xdr:colOff>
      <xdr:row>95</xdr:row>
      <xdr:rowOff>136004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17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122098</xdr:rowOff>
    </xdr:from>
    <xdr:to>
      <xdr:col>71</xdr:col>
      <xdr:colOff>177800</xdr:colOff>
      <xdr:row>95</xdr:row>
      <xdr:rowOff>136004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09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99657</xdr:rowOff>
    </xdr:from>
    <xdr:to>
      <xdr:col>85</xdr:col>
      <xdr:colOff>177800</xdr:colOff>
      <xdr:row>96</xdr:row>
      <xdr:rowOff>29807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122534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79463</xdr:rowOff>
    </xdr:from>
    <xdr:to>
      <xdr:col>81</xdr:col>
      <xdr:colOff>101600</xdr:colOff>
      <xdr:row>96</xdr:row>
      <xdr:rowOff>9613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26140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78829</xdr:rowOff>
    </xdr:from>
    <xdr:to>
      <xdr:col>76</xdr:col>
      <xdr:colOff>165100</xdr:colOff>
      <xdr:row>96</xdr:row>
      <xdr:rowOff>8979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25506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85204</xdr:rowOff>
    </xdr:from>
    <xdr:to>
      <xdr:col>72</xdr:col>
      <xdr:colOff>38100</xdr:colOff>
      <xdr:row>96</xdr:row>
      <xdr:rowOff>15354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31881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71298</xdr:rowOff>
    </xdr:from>
    <xdr:to>
      <xdr:col>67</xdr:col>
      <xdr:colOff>101600</xdr:colOff>
      <xdr:row>96</xdr:row>
      <xdr:rowOff>1448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17975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ほとんどの目的別項目において、類似団体平均と近い数値となっている。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前年度と比較すると総務費、民生費、農林水産業費の増加が見られる。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総務費については、ふるさと納税に関連する経費の増加が大幅な増加の要因となっている。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民生費については、障がい、生活保護に関する経費の増加が増加の要因となっている。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農林水産業費については、畜産に関連する経費の増加が大幅な増加の要因となっている。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公債費については、過去の大型建設事業に係る元金償還の影響により類似団体と比較すると高い数値となっているが、事業の優先順位付けによる計画的な事業執行を行い、新たな市債発行額の抑制に努める。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財政調整基金残高については、令和</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年度に</a:t>
          </a:r>
          <a:r>
            <a:rPr kumimoji="1" lang="en-US" altLang="ja-JP" sz="1300" baseline="0">
              <a:latin typeface="ＭＳ ゴシック" pitchFamily="49" charset="-128"/>
              <a:ea typeface="ＭＳ ゴシック" pitchFamily="49" charset="-128"/>
            </a:rPr>
            <a:t>631</a:t>
          </a:r>
          <a:r>
            <a:rPr kumimoji="1" lang="ja-JP" altLang="en-US" sz="1300" baseline="0">
              <a:latin typeface="ＭＳ ゴシック" pitchFamily="49" charset="-128"/>
              <a:ea typeface="ＭＳ ゴシック" pitchFamily="49" charset="-128"/>
            </a:rPr>
            <a:t>百万円を積み立てたことにより、標準財政規模に占める割合が上昇した。</a:t>
          </a:r>
        </a:p>
        <a:p>
          <a:r>
            <a:rPr kumimoji="1" lang="ja-JP" altLang="en-US" sz="1300" baseline="0">
              <a:latin typeface="ＭＳ ゴシック" pitchFamily="49" charset="-128"/>
              <a:ea typeface="ＭＳ ゴシック" pitchFamily="49" charset="-128"/>
            </a:rPr>
            <a:t>　実質単年度収支については、令和元年度に引き続き</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年連続黒字となった。</a:t>
          </a:r>
        </a:p>
        <a:p>
          <a:r>
            <a:rPr kumimoji="1" lang="ja-JP" altLang="en-US" sz="1300" baseline="0">
              <a:latin typeface="ＭＳ ゴシック" pitchFamily="49" charset="-128"/>
              <a:ea typeface="ＭＳ ゴシック" pitchFamily="49" charset="-128"/>
            </a:rPr>
            <a:t>　今後も厳しい財政運営を強いられているが、亀岡市行財政改革大綱に基づき、基金に依存しない健全な財政運営が推進できるよう、引き続き財政健全化に努める</a:t>
          </a:r>
          <a:r>
            <a:rPr kumimoji="1" lang="ja-JP" altLang="en-US" sz="1400" baseline="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各会計において、連結実質赤字比率に係る黒字額の増減がある中で、全体で見ると前年度と比較して少し増加した。</a:t>
          </a:r>
        </a:p>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一般会計については、寄附金や都道府県支出金の増等により収支が改善し、前年度に比べ黒字額の比率が増加した。</a:t>
          </a:r>
          <a:endParaRPr kumimoji="1" lang="en-US" altLang="ja-JP" sz="120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病院事業会計については、新設された訪問看護事業や医業収支の悪化等により連結実質赤字比率に係る赤字となった。</a:t>
          </a:r>
          <a:endParaRPr kumimoji="1" lang="en-US" altLang="ja-JP" sz="1200" baseline="0">
            <a:latin typeface="ＭＳ ゴシック" pitchFamily="49" charset="-128"/>
            <a:ea typeface="ＭＳ ゴシック" pitchFamily="49" charset="-128"/>
          </a:endParaRPr>
        </a:p>
        <a:p>
          <a:r>
            <a:rPr kumimoji="1" lang="en-US" altLang="ja-JP" sz="12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資金不足解消に向けては、経営強化プランに示す通り、変化する医療制度に的確に対応し、収益の確保及び費用の節減に努めることによって、安定的かつ戦略的な病院経営を行うことで、資金不足の解消に努める。</a:t>
          </a:r>
        </a:p>
        <a:p>
          <a:r>
            <a:rPr kumimoji="1" lang="ja-JP" altLang="en-US" sz="1200" baseline="0">
              <a:latin typeface="ＭＳ ゴシック" pitchFamily="49" charset="-128"/>
              <a:ea typeface="ＭＳ ゴシック" pitchFamily="49" charset="-128"/>
            </a:rPr>
            <a:t>具体的には、救急の受入等を積極的に行うなどにより、病床利用率の向上に努め、収益の増加に努める。また費用の節減については、診療材料費を同等品でより安いものへ変更し、薬品においては、後発品薬品採用率の向上により削減に努める。なお、開院から使用していた大型の医療機器の更新については一定終了したため、今後は企業債の償還と利払いについても徐々に落ち着いてくると見込んで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水道事業会計については、その他営業収益や長期前受金戻入の減等により黒字額の比率が減少した。</a:t>
          </a:r>
          <a:endParaRPr kumimoji="1" lang="en-US" altLang="ja-JP" sz="1200" baseline="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下水事業会計については、原価償却費や企業債利息の減少により黒字額の比率が増加した。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）の内、算入公債費等（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）は減少したが、元利償還金等（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）も減少したため、実質公債費比率は、単年度では、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今後も予定している大規模事業により実質公債費比率の悪化が見込まれるが、選択と集中の考え方に基づき、事業の優先順位付けによる計画的な事業執行を行い、新たな市債発行発行額の抑制に努める。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将来負担比率については、前年度と比較して改善している。</a:t>
          </a: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）は前年度と比較して、</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百万円減少したが、将来負担額（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）の内、一般会計等に係る地方債の現在高や、公営企業債等繰入見込額等も減少したため、全体としては減少している。</a:t>
          </a:r>
        </a:p>
        <a:p>
          <a:r>
            <a:rPr kumimoji="1" lang="ja-JP" altLang="en-US" sz="1400">
              <a:latin typeface="ＭＳ ゴシック" pitchFamily="49" charset="-128"/>
              <a:ea typeface="ＭＳ ゴシック" pitchFamily="49" charset="-128"/>
            </a:rPr>
            <a:t>　今後も公債費等義務的経費の削減を中心とする行財政改革を進め、財政の健全化に努める。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・ふるさと寄附金を京都・亀岡ふるさと力向上基金に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・京都・亀岡ふるさと力向上基金については、ふるさと納税等による支援が得られるよう、事業を充実させるとともに、財源の確保を図ることで基金に依存しない財政運営に努める必要がある。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・各種基金については、基金の設置目的に応じて、適正に運用を行っていく。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・生涯学習振興基金：生涯学習振興事業の推進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・河川整備基金：河川の改修整備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・京都・亀岡ふるさと力向上基金：ふるさと納税等を財源とした各種事業の実施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・生涯学習振興基金：生涯学習振興寄附金を、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・生涯学習振興基金：生涯学習振興の推進のため、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・各種基金の設置目的に応じて、運用を図る中で、まちづくりを推進していく。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・経済状況の著しい変動等による大幅な税収減や災害等の緊急対策に備えるため、確保に努める。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千円償還のために取り崩したことによる増加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・市債の償還計画を踏まえ、財政状況に応じて計画的に運用していく。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46572092</v>
      </c>
      <c r="BO4" s="449"/>
      <c r="BP4" s="449"/>
      <c r="BQ4" s="449"/>
      <c r="BR4" s="449"/>
      <c r="BS4" s="449"/>
      <c r="BT4" s="449"/>
      <c r="BU4" s="450"/>
      <c r="BV4" s="448">
        <v>45719882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6.4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45213761</v>
      </c>
      <c r="BO5" s="420"/>
      <c r="BP5" s="420"/>
      <c r="BQ5" s="420"/>
      <c r="BR5" s="420"/>
      <c r="BS5" s="420"/>
      <c r="BT5" s="420"/>
      <c r="BU5" s="421"/>
      <c r="BV5" s="419">
        <v>44320264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92.4</v>
      </c>
      <c r="CU5" s="417"/>
      <c r="CV5" s="417"/>
      <c r="CW5" s="417"/>
      <c r="CX5" s="417"/>
      <c r="CY5" s="417"/>
      <c r="CZ5" s="417"/>
      <c r="DA5" s="418"/>
      <c r="DB5" s="416">
        <v>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1358331</v>
      </c>
      <c r="BO6" s="420"/>
      <c r="BP6" s="420"/>
      <c r="BQ6" s="420"/>
      <c r="BR6" s="420"/>
      <c r="BS6" s="420"/>
      <c r="BT6" s="420"/>
      <c r="BU6" s="421"/>
      <c r="BV6" s="419">
        <v>1399618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93.2</v>
      </c>
      <c r="CU6" s="563"/>
      <c r="CV6" s="563"/>
      <c r="CW6" s="563"/>
      <c r="CX6" s="563"/>
      <c r="CY6" s="563"/>
      <c r="CZ6" s="563"/>
      <c r="DA6" s="564"/>
      <c r="DB6" s="562">
        <v>95.6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54298</v>
      </c>
      <c r="BO7" s="420"/>
      <c r="BP7" s="420"/>
      <c r="BQ7" s="420"/>
      <c r="BR7" s="420"/>
      <c r="BS7" s="420"/>
      <c r="BT7" s="420"/>
      <c r="BU7" s="421"/>
      <c r="BV7" s="419">
        <v>144818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19860045</v>
      </c>
      <c r="CU7" s="420"/>
      <c r="CV7" s="420"/>
      <c r="CW7" s="420"/>
      <c r="CX7" s="420"/>
      <c r="CY7" s="420"/>
      <c r="CZ7" s="420"/>
      <c r="DA7" s="421"/>
      <c r="DB7" s="419">
        <v>19645837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1304033</v>
      </c>
      <c r="BO8" s="420"/>
      <c r="BP8" s="420"/>
      <c r="BQ8" s="420"/>
      <c r="BR8" s="420"/>
      <c r="BS8" s="420"/>
      <c r="BT8" s="420"/>
      <c r="BU8" s="421"/>
      <c r="BV8" s="419">
        <v>1254800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0.57999999999999996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86174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49233</v>
      </c>
      <c r="BO9" s="420"/>
      <c r="BP9" s="420"/>
      <c r="BQ9" s="420"/>
      <c r="BR9" s="420"/>
      <c r="BS9" s="420"/>
      <c r="BT9" s="420"/>
      <c r="BU9" s="421"/>
      <c r="BV9" s="419">
        <v>-532069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15.7</v>
      </c>
      <c r="CU9" s="417"/>
      <c r="CV9" s="417"/>
      <c r="CW9" s="417"/>
      <c r="CX9" s="417"/>
      <c r="CY9" s="417"/>
      <c r="CZ9" s="417"/>
      <c r="DA9" s="418"/>
      <c r="DB9" s="416">
        <v>16.3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89479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630581</v>
      </c>
      <c r="BO10" s="420"/>
      <c r="BP10" s="420"/>
      <c r="BQ10" s="420"/>
      <c r="BR10" s="420"/>
      <c r="BS10" s="420"/>
      <c r="BT10" s="420"/>
      <c r="BU10" s="421"/>
      <c r="BV10" s="419">
        <v>920524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86765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85489</v>
      </c>
      <c r="S13" s="507"/>
      <c r="T13" s="507"/>
      <c r="U13" s="507"/>
      <c r="V13" s="508"/>
      <c r="W13" s="509" t="s">
        <v>131</v>
      </c>
      <c r="X13" s="405"/>
      <c r="Y13" s="405"/>
      <c r="Z13" s="405"/>
      <c r="AA13" s="405"/>
      <c r="AB13" s="406"/>
      <c r="AC13" s="372">
        <v>1635</v>
      </c>
      <c r="AD13" s="373"/>
      <c r="AE13" s="373"/>
      <c r="AF13" s="373"/>
      <c r="AG13" s="374"/>
      <c r="AH13" s="372">
        <v>1779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679814</v>
      </c>
      <c r="BO13" s="420"/>
      <c r="BP13" s="420"/>
      <c r="BQ13" s="420"/>
      <c r="BR13" s="420"/>
      <c r="BS13" s="420"/>
      <c r="BT13" s="420"/>
      <c r="BU13" s="421"/>
      <c r="BV13" s="419">
        <v>388455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13.2</v>
      </c>
      <c r="CU13" s="417"/>
      <c r="CV13" s="417"/>
      <c r="CW13" s="417"/>
      <c r="CX13" s="417"/>
      <c r="CY13" s="417"/>
      <c r="CZ13" s="417"/>
      <c r="DA13" s="418"/>
      <c r="DB13" s="416">
        <v>12.9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87090</v>
      </c>
      <c r="S14" s="507"/>
      <c r="T14" s="507"/>
      <c r="U14" s="507"/>
      <c r="V14" s="508"/>
      <c r="W14" s="510"/>
      <c r="X14" s="408"/>
      <c r="Y14" s="408"/>
      <c r="Z14" s="408"/>
      <c r="AA14" s="408"/>
      <c r="AB14" s="409"/>
      <c r="AC14" s="499">
        <v>4.4000000000000004</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65.3</v>
      </c>
      <c r="CU14" s="517"/>
      <c r="CV14" s="517"/>
      <c r="CW14" s="517"/>
      <c r="CX14" s="517"/>
      <c r="CY14" s="517"/>
      <c r="CZ14" s="517"/>
      <c r="DA14" s="518"/>
      <c r="DB14" s="516">
        <v>70.2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86002</v>
      </c>
      <c r="S15" s="507"/>
      <c r="T15" s="507"/>
      <c r="U15" s="507"/>
      <c r="V15" s="508"/>
      <c r="W15" s="509" t="s">
        <v>137</v>
      </c>
      <c r="X15" s="405"/>
      <c r="Y15" s="405"/>
      <c r="Z15" s="405"/>
      <c r="AA15" s="405"/>
      <c r="AB15" s="406"/>
      <c r="AC15" s="372">
        <v>9469</v>
      </c>
      <c r="AD15" s="373"/>
      <c r="AE15" s="373"/>
      <c r="AF15" s="373"/>
      <c r="AG15" s="374"/>
      <c r="AH15" s="372">
        <v>10827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10008536</v>
      </c>
      <c r="BO15" s="449"/>
      <c r="BP15" s="449"/>
      <c r="BQ15" s="449"/>
      <c r="BR15" s="449"/>
      <c r="BS15" s="449"/>
      <c r="BT15" s="449"/>
      <c r="BU15" s="450"/>
      <c r="BV15" s="448">
        <v>9709759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25.4</v>
      </c>
      <c r="AD16" s="500"/>
      <c r="AE16" s="500"/>
      <c r="AF16" s="500"/>
      <c r="AG16" s="501"/>
      <c r="AH16" s="499">
        <v>26.7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17209652</v>
      </c>
      <c r="BO16" s="420"/>
      <c r="BP16" s="420"/>
      <c r="BQ16" s="420"/>
      <c r="BR16" s="420"/>
      <c r="BS16" s="420"/>
      <c r="BT16" s="420"/>
      <c r="BU16" s="421"/>
      <c r="BV16" s="419">
        <v>16799455</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0.4</v>
      </c>
      <c r="CU16" s="417"/>
      <c r="CV16" s="417"/>
      <c r="CW16" s="417"/>
      <c r="CX16" s="417"/>
      <c r="CY16" s="417"/>
      <c r="CZ16" s="417"/>
      <c r="DA16" s="418"/>
      <c r="DB16" s="416" t="s">
        <v>122</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26243</v>
      </c>
      <c r="AD17" s="373"/>
      <c r="AE17" s="373"/>
      <c r="AF17" s="373"/>
      <c r="AG17" s="374"/>
      <c r="AH17" s="372">
        <v>28002</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12579673</v>
      </c>
      <c r="BO17" s="420"/>
      <c r="BP17" s="420"/>
      <c r="BQ17" s="420"/>
      <c r="BR17" s="420"/>
      <c r="BS17" s="420"/>
      <c r="BT17" s="420"/>
      <c r="BU17" s="421"/>
      <c r="BV17" s="419">
        <v>12199638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224.8</v>
      </c>
      <c r="M18" s="472"/>
      <c r="N18" s="472"/>
      <c r="O18" s="472"/>
      <c r="P18" s="472"/>
      <c r="Q18" s="472"/>
      <c r="R18" s="473"/>
      <c r="S18" s="473"/>
      <c r="T18" s="473"/>
      <c r="U18" s="473"/>
      <c r="V18" s="474"/>
      <c r="W18" s="490"/>
      <c r="X18" s="491"/>
      <c r="Y18" s="491"/>
      <c r="Z18" s="491"/>
      <c r="AA18" s="491"/>
      <c r="AB18" s="515"/>
      <c r="AC18" s="389">
        <v>70.3</v>
      </c>
      <c r="AD18" s="390"/>
      <c r="AE18" s="390"/>
      <c r="AF18" s="390"/>
      <c r="AG18" s="475"/>
      <c r="AH18" s="389">
        <v>69</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19039608</v>
      </c>
      <c r="BO18" s="420"/>
      <c r="BP18" s="420"/>
      <c r="BQ18" s="420"/>
      <c r="BR18" s="420"/>
      <c r="BS18" s="420"/>
      <c r="BT18" s="420"/>
      <c r="BU18" s="421"/>
      <c r="BV18" s="419">
        <v>19202584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150</v>
      </c>
      <c r="C19" s="470"/>
      <c r="D19" s="470"/>
      <c r="E19" s="471"/>
      <c r="F19" s="471"/>
      <c r="G19" s="471"/>
      <c r="H19" s="471"/>
      <c r="I19" s="471"/>
      <c r="J19" s="471"/>
      <c r="K19" s="471"/>
      <c r="L19" s="479">
        <v>383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24817432</v>
      </c>
      <c r="BO19" s="420"/>
      <c r="BP19" s="420"/>
      <c r="BQ19" s="420"/>
      <c r="BR19" s="420"/>
      <c r="BS19" s="420"/>
      <c r="BT19" s="420"/>
      <c r="BU19" s="421"/>
      <c r="BV19" s="419">
        <v>24810590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152</v>
      </c>
      <c r="C20" s="470"/>
      <c r="D20" s="470"/>
      <c r="E20" s="471"/>
      <c r="F20" s="471"/>
      <c r="G20" s="471"/>
      <c r="H20" s="471"/>
      <c r="I20" s="471"/>
      <c r="J20" s="471"/>
      <c r="K20" s="471"/>
      <c r="L20" s="479">
        <v>34431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37771811</v>
      </c>
      <c r="BO22" s="449"/>
      <c r="BP22" s="449"/>
      <c r="BQ22" s="449"/>
      <c r="BR22" s="449"/>
      <c r="BS22" s="449"/>
      <c r="BT22" s="449"/>
      <c r="BU22" s="450"/>
      <c r="BV22" s="448">
        <v>39057553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23374735</v>
      </c>
      <c r="BO23" s="420"/>
      <c r="BP23" s="420"/>
      <c r="BQ23" s="420"/>
      <c r="BR23" s="420"/>
      <c r="BS23" s="420"/>
      <c r="BT23" s="420"/>
      <c r="BU23" s="421"/>
      <c r="BV23" s="419">
        <v>24421380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162</v>
      </c>
      <c r="F24" s="376"/>
      <c r="G24" s="376"/>
      <c r="H24" s="376"/>
      <c r="I24" s="376"/>
      <c r="J24" s="376"/>
      <c r="K24" s="377"/>
      <c r="L24" s="372">
        <v>1</v>
      </c>
      <c r="M24" s="373"/>
      <c r="N24" s="373"/>
      <c r="O24" s="373"/>
      <c r="P24" s="374"/>
      <c r="Q24" s="372">
        <v>9850</v>
      </c>
      <c r="R24" s="373"/>
      <c r="S24" s="373"/>
      <c r="T24" s="373"/>
      <c r="U24" s="373"/>
      <c r="V24" s="374"/>
      <c r="W24" s="462"/>
      <c r="X24" s="399"/>
      <c r="Y24" s="400"/>
      <c r="Z24" s="375" t="s">
        <v>163</v>
      </c>
      <c r="AA24" s="376"/>
      <c r="AB24" s="376"/>
      <c r="AC24" s="376"/>
      <c r="AD24" s="376"/>
      <c r="AE24" s="376"/>
      <c r="AF24" s="376"/>
      <c r="AG24" s="377"/>
      <c r="AH24" s="372">
        <v>541</v>
      </c>
      <c r="AI24" s="373"/>
      <c r="AJ24" s="373"/>
      <c r="AK24" s="373"/>
      <c r="AL24" s="374"/>
      <c r="AM24" s="372">
        <v>1614344</v>
      </c>
      <c r="AN24" s="373"/>
      <c r="AO24" s="373"/>
      <c r="AP24" s="373"/>
      <c r="AQ24" s="373"/>
      <c r="AR24" s="374"/>
      <c r="AS24" s="372">
        <v>2984</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25063092</v>
      </c>
      <c r="BO24" s="420"/>
      <c r="BP24" s="420"/>
      <c r="BQ24" s="420"/>
      <c r="BR24" s="420"/>
      <c r="BS24" s="420"/>
      <c r="BT24" s="420"/>
      <c r="BU24" s="421"/>
      <c r="BV24" s="419">
        <v>25240903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165</v>
      </c>
      <c r="F25" s="376"/>
      <c r="G25" s="376"/>
      <c r="H25" s="376"/>
      <c r="I25" s="376"/>
      <c r="J25" s="376"/>
      <c r="K25" s="377"/>
      <c r="L25" s="372">
        <v>2</v>
      </c>
      <c r="M25" s="373"/>
      <c r="N25" s="373"/>
      <c r="O25" s="373"/>
      <c r="P25" s="374"/>
      <c r="Q25" s="372">
        <v>7870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4097575</v>
      </c>
      <c r="BO25" s="449"/>
      <c r="BP25" s="449"/>
      <c r="BQ25" s="449"/>
      <c r="BR25" s="449"/>
      <c r="BS25" s="449"/>
      <c r="BT25" s="449"/>
      <c r="BU25" s="450"/>
      <c r="BV25" s="448">
        <v>3619129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168</v>
      </c>
      <c r="F26" s="376"/>
      <c r="G26" s="376"/>
      <c r="H26" s="376"/>
      <c r="I26" s="376"/>
      <c r="J26" s="376"/>
      <c r="K26" s="377"/>
      <c r="L26" s="372">
        <v>1</v>
      </c>
      <c r="M26" s="373"/>
      <c r="N26" s="373"/>
      <c r="O26" s="373"/>
      <c r="P26" s="374"/>
      <c r="Q26" s="372">
        <v>6940</v>
      </c>
      <c r="R26" s="373"/>
      <c r="S26" s="373"/>
      <c r="T26" s="373"/>
      <c r="U26" s="373"/>
      <c r="V26" s="374"/>
      <c r="W26" s="462"/>
      <c r="X26" s="399"/>
      <c r="Y26" s="400"/>
      <c r="Z26" s="375" t="s">
        <v>169</v>
      </c>
      <c r="AA26" s="430"/>
      <c r="AB26" s="430"/>
      <c r="AC26" s="430"/>
      <c r="AD26" s="430"/>
      <c r="AE26" s="430"/>
      <c r="AF26" s="430"/>
      <c r="AG26" s="431"/>
      <c r="AH26" s="372">
        <v>1</v>
      </c>
      <c r="AI26" s="373"/>
      <c r="AJ26" s="373"/>
      <c r="AK26" s="373"/>
      <c r="AL26" s="374"/>
      <c r="AM26" s="372" t="s">
        <v>170</v>
      </c>
      <c r="AN26" s="373"/>
      <c r="AO26" s="373"/>
      <c r="AP26" s="373"/>
      <c r="AQ26" s="373"/>
      <c r="AR26" s="374"/>
      <c r="AS26" s="372" t="s">
        <v>170</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172</v>
      </c>
      <c r="F27" s="376"/>
      <c r="G27" s="376"/>
      <c r="H27" s="376"/>
      <c r="I27" s="376"/>
      <c r="J27" s="376"/>
      <c r="K27" s="377"/>
      <c r="L27" s="372">
        <v>1</v>
      </c>
      <c r="M27" s="373"/>
      <c r="N27" s="373"/>
      <c r="O27" s="373"/>
      <c r="P27" s="374"/>
      <c r="Q27" s="372">
        <v>5600</v>
      </c>
      <c r="R27" s="373"/>
      <c r="S27" s="373"/>
      <c r="T27" s="373"/>
      <c r="U27" s="373"/>
      <c r="V27" s="374"/>
      <c r="W27" s="462"/>
      <c r="X27" s="399"/>
      <c r="Y27" s="400"/>
      <c r="Z27" s="375" t="s">
        <v>173</v>
      </c>
      <c r="AA27" s="376"/>
      <c r="AB27" s="376"/>
      <c r="AC27" s="376"/>
      <c r="AD27" s="376"/>
      <c r="AE27" s="376"/>
      <c r="AF27" s="376"/>
      <c r="AG27" s="377"/>
      <c r="AH27" s="372">
        <v>12</v>
      </c>
      <c r="AI27" s="373"/>
      <c r="AJ27" s="373"/>
      <c r="AK27" s="373"/>
      <c r="AL27" s="374"/>
      <c r="AM27" s="372">
        <v>41665</v>
      </c>
      <c r="AN27" s="373"/>
      <c r="AO27" s="373"/>
      <c r="AP27" s="373"/>
      <c r="AQ27" s="373"/>
      <c r="AR27" s="374"/>
      <c r="AS27" s="372">
        <v>3472</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v>760000</v>
      </c>
      <c r="BO27" s="454"/>
      <c r="BP27" s="454"/>
      <c r="BQ27" s="454"/>
      <c r="BR27" s="454"/>
      <c r="BS27" s="454"/>
      <c r="BT27" s="454"/>
      <c r="BU27" s="455"/>
      <c r="BV27" s="453">
        <v>760000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175</v>
      </c>
      <c r="F28" s="376"/>
      <c r="G28" s="376"/>
      <c r="H28" s="376"/>
      <c r="I28" s="376"/>
      <c r="J28" s="376"/>
      <c r="K28" s="377"/>
      <c r="L28" s="372">
        <v>1</v>
      </c>
      <c r="M28" s="373"/>
      <c r="N28" s="373"/>
      <c r="O28" s="373"/>
      <c r="P28" s="374"/>
      <c r="Q28" s="372">
        <v>4900</v>
      </c>
      <c r="R28" s="373"/>
      <c r="S28" s="373"/>
      <c r="T28" s="373"/>
      <c r="U28" s="373"/>
      <c r="V28" s="374"/>
      <c r="W28" s="462"/>
      <c r="X28" s="399"/>
      <c r="Y28" s="400"/>
      <c r="Z28" s="375" t="s">
        <v>176</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3241046</v>
      </c>
      <c r="BO28" s="449"/>
      <c r="BP28" s="449"/>
      <c r="BQ28" s="449"/>
      <c r="BR28" s="449"/>
      <c r="BS28" s="449"/>
      <c r="BT28" s="449"/>
      <c r="BU28" s="450"/>
      <c r="BV28" s="448">
        <v>2610465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178</v>
      </c>
      <c r="F29" s="376"/>
      <c r="G29" s="376"/>
      <c r="H29" s="376"/>
      <c r="I29" s="376"/>
      <c r="J29" s="376"/>
      <c r="K29" s="377"/>
      <c r="L29" s="372">
        <v>22</v>
      </c>
      <c r="M29" s="373"/>
      <c r="N29" s="373"/>
      <c r="O29" s="373"/>
      <c r="P29" s="374"/>
      <c r="Q29" s="372">
        <v>4400</v>
      </c>
      <c r="R29" s="373"/>
      <c r="S29" s="373"/>
      <c r="T29" s="373"/>
      <c r="U29" s="373"/>
      <c r="V29" s="374"/>
      <c r="W29" s="463"/>
      <c r="X29" s="464"/>
      <c r="Y29" s="465"/>
      <c r="Z29" s="375" t="s">
        <v>179</v>
      </c>
      <c r="AA29" s="376"/>
      <c r="AB29" s="376"/>
      <c r="AC29" s="376"/>
      <c r="AD29" s="376"/>
      <c r="AE29" s="376"/>
      <c r="AF29" s="376"/>
      <c r="AG29" s="377"/>
      <c r="AH29" s="372">
        <v>553</v>
      </c>
      <c r="AI29" s="373"/>
      <c r="AJ29" s="373"/>
      <c r="AK29" s="373"/>
      <c r="AL29" s="374"/>
      <c r="AM29" s="372">
        <v>1656009</v>
      </c>
      <c r="AN29" s="373"/>
      <c r="AO29" s="373"/>
      <c r="AP29" s="373"/>
      <c r="AQ29" s="373"/>
      <c r="AR29" s="374"/>
      <c r="AS29" s="372">
        <v>2995</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v>442697</v>
      </c>
      <c r="BO29" s="420"/>
      <c r="BP29" s="420"/>
      <c r="BQ29" s="420"/>
      <c r="BR29" s="420"/>
      <c r="BS29" s="420"/>
      <c r="BT29" s="420"/>
      <c r="BU29" s="421"/>
      <c r="BV29" s="419">
        <v>348230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3124242</v>
      </c>
      <c r="BO30" s="454"/>
      <c r="BP30" s="454"/>
      <c r="BQ30" s="454"/>
      <c r="BR30" s="454"/>
      <c r="BS30" s="454"/>
      <c r="BT30" s="454"/>
      <c r="BU30" s="455"/>
      <c r="BV30" s="453">
        <v>2965553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京都中部広域消防組合(一般会計)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亀岡市土地開発公社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休日診療事業特別会計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国民健康保険南丹病院組合(病院事業会計)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環境かめおか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京都府住宅新築資金等貸付事業管理組合（一般会計）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亀岡市福祉事業団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曽我部山林事業特別会計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京都府住宅新築資金等貸付事業管理組合（特別会計）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亀岡市スポーツ協会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京都府自治会館管理組合(一般会計)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亀岡市都市緑花協会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京都府後期高齢者医療広域連合（一般会計）</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生涯学習かめおか財団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京都府後期高齢者医療広域連合（後期高齢者医療特別会計）</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亀岡市農業公社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京都地方税機構(一般会計)</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亀岡ふるさとエナジー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QvMOKJjl2y0geqEBI+PqMNgShYy9tnwKPmBj7r8W++s8WLGhbIzwh0C/RuLZNtgxNyd9FDVVbkIqhM5cdvtBw==" saltValue="7AjhyM/GsJvkcedg+zxQ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210</v>
      </c>
      <c r="S4" s="674"/>
      <c r="T4" s="674"/>
      <c r="U4" s="674"/>
      <c r="V4" s="674"/>
      <c r="W4" s="674"/>
      <c r="X4" s="674"/>
      <c r="Y4" s="675"/>
      <c r="Z4" s="673" t="s">
        <v>211</v>
      </c>
      <c r="AA4" s="674"/>
      <c r="AB4" s="674"/>
      <c r="AC4" s="675"/>
      <c r="AD4" s="673" t="s">
        <v>212</v>
      </c>
      <c r="AE4" s="674"/>
      <c r="AF4" s="674"/>
      <c r="AG4" s="674"/>
      <c r="AH4" s="674"/>
      <c r="AI4" s="674"/>
      <c r="AJ4" s="674"/>
      <c r="AK4" s="675"/>
      <c r="AL4" s="673" t="s">
        <v>211</v>
      </c>
      <c r="AM4" s="674"/>
      <c r="AN4" s="674"/>
      <c r="AO4" s="675"/>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3" t="s">
        <v>216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217</v>
      </c>
      <c r="C5" s="680"/>
      <c r="D5" s="680"/>
      <c r="E5" s="680"/>
      <c r="F5" s="680"/>
      <c r="G5" s="680"/>
      <c r="H5" s="680"/>
      <c r="I5" s="680"/>
      <c r="J5" s="680"/>
      <c r="K5" s="680"/>
      <c r="L5" s="680"/>
      <c r="M5" s="680"/>
      <c r="N5" s="680"/>
      <c r="O5" s="680"/>
      <c r="P5" s="680"/>
      <c r="Q5" s="681"/>
      <c r="R5" s="676">
        <v>10619952</v>
      </c>
      <c r="S5" s="677"/>
      <c r="T5" s="677"/>
      <c r="U5" s="677"/>
      <c r="V5" s="677"/>
      <c r="W5" s="677"/>
      <c r="X5" s="677"/>
      <c r="Y5" s="702"/>
      <c r="Z5" s="715">
        <v>22.8</v>
      </c>
      <c r="AA5" s="715"/>
      <c r="AB5" s="715"/>
      <c r="AC5" s="715"/>
      <c r="AD5" s="716">
        <v>10387234</v>
      </c>
      <c r="AE5" s="716"/>
      <c r="AF5" s="716"/>
      <c r="AG5" s="716"/>
      <c r="AH5" s="716"/>
      <c r="AI5" s="716"/>
      <c r="AJ5" s="716"/>
      <c r="AK5" s="716"/>
      <c r="AL5" s="703">
        <v>50.8</v>
      </c>
      <c r="AM5" s="685"/>
      <c r="AN5" s="685"/>
      <c r="AO5" s="704"/>
      <c r="AP5" s="679" t="s">
        <v>218</v>
      </c>
      <c r="AQ5" s="680"/>
      <c r="AR5" s="680"/>
      <c r="AS5" s="680"/>
      <c r="AT5" s="680"/>
      <c r="AU5" s="680"/>
      <c r="AV5" s="680"/>
      <c r="AW5" s="680"/>
      <c r="AX5" s="680"/>
      <c r="AY5" s="680"/>
      <c r="AZ5" s="680"/>
      <c r="BA5" s="680"/>
      <c r="BB5" s="680"/>
      <c r="BC5" s="680"/>
      <c r="BD5" s="680"/>
      <c r="BE5" s="680"/>
      <c r="BF5" s="681"/>
      <c r="BG5" s="621">
        <v>10367845</v>
      </c>
      <c r="BH5" s="622"/>
      <c r="BI5" s="622"/>
      <c r="BJ5" s="622"/>
      <c r="BK5" s="622"/>
      <c r="BL5" s="622"/>
      <c r="BM5" s="622"/>
      <c r="BN5" s="623"/>
      <c r="BO5" s="659">
        <v>97.6</v>
      </c>
      <c r="BP5" s="659"/>
      <c r="BQ5" s="659"/>
      <c r="BR5" s="659"/>
      <c r="BS5" s="660">
        <v>465184</v>
      </c>
      <c r="BT5" s="660"/>
      <c r="BU5" s="660"/>
      <c r="BV5" s="660"/>
      <c r="BW5" s="660"/>
      <c r="BX5" s="660"/>
      <c r="BY5" s="660"/>
      <c r="BZ5" s="660"/>
      <c r="CA5" s="660"/>
      <c r="CB5" s="700"/>
      <c r="CD5" s="673" t="s">
        <v>213</v>
      </c>
      <c r="CE5" s="674"/>
      <c r="CF5" s="674"/>
      <c r="CG5" s="674"/>
      <c r="CH5" s="674"/>
      <c r="CI5" s="674"/>
      <c r="CJ5" s="674"/>
      <c r="CK5" s="674"/>
      <c r="CL5" s="674"/>
      <c r="CM5" s="674"/>
      <c r="CN5" s="674"/>
      <c r="CO5" s="674"/>
      <c r="CP5" s="674"/>
      <c r="CQ5" s="675"/>
      <c r="CR5" s="673" t="s">
        <v>219</v>
      </c>
      <c r="CS5" s="674"/>
      <c r="CT5" s="674"/>
      <c r="CU5" s="674"/>
      <c r="CV5" s="674"/>
      <c r="CW5" s="674"/>
      <c r="CX5" s="674"/>
      <c r="CY5" s="675"/>
      <c r="CZ5" s="673" t="s">
        <v>211</v>
      </c>
      <c r="DA5" s="674"/>
      <c r="DB5" s="674"/>
      <c r="DC5" s="675"/>
      <c r="DD5" s="673" t="s">
        <v>220</v>
      </c>
      <c r="DE5" s="674"/>
      <c r="DF5" s="674"/>
      <c r="DG5" s="674"/>
      <c r="DH5" s="674"/>
      <c r="DI5" s="674"/>
      <c r="DJ5" s="674"/>
      <c r="DK5" s="674"/>
      <c r="DL5" s="674"/>
      <c r="DM5" s="674"/>
      <c r="DN5" s="674"/>
      <c r="DO5" s="674"/>
      <c r="DP5" s="675"/>
      <c r="DQ5" s="673" t="s">
        <v>221</v>
      </c>
      <c r="DR5" s="674"/>
      <c r="DS5" s="674"/>
      <c r="DT5" s="674"/>
      <c r="DU5" s="674"/>
      <c r="DV5" s="674"/>
      <c r="DW5" s="674"/>
      <c r="DX5" s="674"/>
      <c r="DY5" s="674"/>
      <c r="DZ5" s="674"/>
      <c r="EA5" s="674"/>
      <c r="EB5" s="674"/>
      <c r="EC5" s="675"/>
    </row>
    <row r="6" spans="2:143" ht="11.25" customHeight="1" x14ac:dyDescent="0.15">
      <c r="B6" s="618" t="s">
        <v>222</v>
      </c>
      <c r="C6" s="619"/>
      <c r="D6" s="619"/>
      <c r="E6" s="619"/>
      <c r="F6" s="619"/>
      <c r="G6" s="619"/>
      <c r="H6" s="619"/>
      <c r="I6" s="619"/>
      <c r="J6" s="619"/>
      <c r="K6" s="619"/>
      <c r="L6" s="619"/>
      <c r="M6" s="619"/>
      <c r="N6" s="619"/>
      <c r="O6" s="619"/>
      <c r="P6" s="619"/>
      <c r="Q6" s="620"/>
      <c r="R6" s="621">
        <v>257115</v>
      </c>
      <c r="S6" s="622"/>
      <c r="T6" s="622"/>
      <c r="U6" s="622"/>
      <c r="V6" s="622"/>
      <c r="W6" s="622"/>
      <c r="X6" s="622"/>
      <c r="Y6" s="623"/>
      <c r="Z6" s="659">
        <v>0.6</v>
      </c>
      <c r="AA6" s="659"/>
      <c r="AB6" s="659"/>
      <c r="AC6" s="659"/>
      <c r="AD6" s="660">
        <v>257115</v>
      </c>
      <c r="AE6" s="660"/>
      <c r="AF6" s="660"/>
      <c r="AG6" s="660"/>
      <c r="AH6" s="660"/>
      <c r="AI6" s="660"/>
      <c r="AJ6" s="660"/>
      <c r="AK6" s="660"/>
      <c r="AL6" s="624">
        <v>1.3</v>
      </c>
      <c r="AM6" s="625"/>
      <c r="AN6" s="625"/>
      <c r="AO6" s="661"/>
      <c r="AP6" s="618" t="s">
        <v>223</v>
      </c>
      <c r="AQ6" s="619"/>
      <c r="AR6" s="619"/>
      <c r="AS6" s="619"/>
      <c r="AT6" s="619"/>
      <c r="AU6" s="619"/>
      <c r="AV6" s="619"/>
      <c r="AW6" s="619"/>
      <c r="AX6" s="619"/>
      <c r="AY6" s="619"/>
      <c r="AZ6" s="619"/>
      <c r="BA6" s="619"/>
      <c r="BB6" s="619"/>
      <c r="BC6" s="619"/>
      <c r="BD6" s="619"/>
      <c r="BE6" s="619"/>
      <c r="BF6" s="620"/>
      <c r="BG6" s="621">
        <v>10367845</v>
      </c>
      <c r="BH6" s="622"/>
      <c r="BI6" s="622"/>
      <c r="BJ6" s="622"/>
      <c r="BK6" s="622"/>
      <c r="BL6" s="622"/>
      <c r="BM6" s="622"/>
      <c r="BN6" s="623"/>
      <c r="BO6" s="659">
        <v>97.6</v>
      </c>
      <c r="BP6" s="659"/>
      <c r="BQ6" s="659"/>
      <c r="BR6" s="659"/>
      <c r="BS6" s="660">
        <v>465184</v>
      </c>
      <c r="BT6" s="660"/>
      <c r="BU6" s="660"/>
      <c r="BV6" s="660"/>
      <c r="BW6" s="660"/>
      <c r="BX6" s="660"/>
      <c r="BY6" s="660"/>
      <c r="BZ6" s="660"/>
      <c r="CA6" s="660"/>
      <c r="CB6" s="700"/>
      <c r="CD6" s="679" t="s">
        <v>224</v>
      </c>
      <c r="CE6" s="680"/>
      <c r="CF6" s="680"/>
      <c r="CG6" s="680"/>
      <c r="CH6" s="680"/>
      <c r="CI6" s="680"/>
      <c r="CJ6" s="680"/>
      <c r="CK6" s="680"/>
      <c r="CL6" s="680"/>
      <c r="CM6" s="680"/>
      <c r="CN6" s="680"/>
      <c r="CO6" s="680"/>
      <c r="CP6" s="680"/>
      <c r="CQ6" s="681"/>
      <c r="CR6" s="621">
        <v>285776</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285776</v>
      </c>
      <c r="DR6" s="622"/>
      <c r="DS6" s="622"/>
      <c r="DT6" s="622"/>
      <c r="DU6" s="622"/>
      <c r="DV6" s="622"/>
      <c r="DW6" s="622"/>
      <c r="DX6" s="622"/>
      <c r="DY6" s="622"/>
      <c r="DZ6" s="622"/>
      <c r="EA6" s="622"/>
      <c r="EB6" s="622"/>
      <c r="EC6" s="658"/>
    </row>
    <row r="7" spans="2:143" ht="11.25" customHeight="1" x14ac:dyDescent="0.15">
      <c r="B7" s="618" t="s">
        <v>225</v>
      </c>
      <c r="C7" s="619"/>
      <c r="D7" s="619"/>
      <c r="E7" s="619"/>
      <c r="F7" s="619"/>
      <c r="G7" s="619"/>
      <c r="H7" s="619"/>
      <c r="I7" s="619"/>
      <c r="J7" s="619"/>
      <c r="K7" s="619"/>
      <c r="L7" s="619"/>
      <c r="M7" s="619"/>
      <c r="N7" s="619"/>
      <c r="O7" s="619"/>
      <c r="P7" s="619"/>
      <c r="Q7" s="620"/>
      <c r="R7" s="621">
        <v>3959</v>
      </c>
      <c r="S7" s="622"/>
      <c r="T7" s="622"/>
      <c r="U7" s="622"/>
      <c r="V7" s="622"/>
      <c r="W7" s="622"/>
      <c r="X7" s="622"/>
      <c r="Y7" s="623"/>
      <c r="Z7" s="659">
        <v>0</v>
      </c>
      <c r="AA7" s="659"/>
      <c r="AB7" s="659"/>
      <c r="AC7" s="659"/>
      <c r="AD7" s="660">
        <v>3959</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4732439</v>
      </c>
      <c r="BH7" s="622"/>
      <c r="BI7" s="622"/>
      <c r="BJ7" s="622"/>
      <c r="BK7" s="622"/>
      <c r="BL7" s="622"/>
      <c r="BM7" s="622"/>
      <c r="BN7" s="623"/>
      <c r="BO7" s="659">
        <v>44.6</v>
      </c>
      <c r="BP7" s="659"/>
      <c r="BQ7" s="659"/>
      <c r="BR7" s="659"/>
      <c r="BS7" s="660">
        <v>148632</v>
      </c>
      <c r="BT7" s="660"/>
      <c r="BU7" s="660"/>
      <c r="BV7" s="660"/>
      <c r="BW7" s="660"/>
      <c r="BX7" s="660"/>
      <c r="BY7" s="660"/>
      <c r="BZ7" s="660"/>
      <c r="CA7" s="660"/>
      <c r="CB7" s="700"/>
      <c r="CD7" s="618" t="s">
        <v>227</v>
      </c>
      <c r="CE7" s="619"/>
      <c r="CF7" s="619"/>
      <c r="CG7" s="619"/>
      <c r="CH7" s="619"/>
      <c r="CI7" s="619"/>
      <c r="CJ7" s="619"/>
      <c r="CK7" s="619"/>
      <c r="CL7" s="619"/>
      <c r="CM7" s="619"/>
      <c r="CN7" s="619"/>
      <c r="CO7" s="619"/>
      <c r="CP7" s="619"/>
      <c r="CQ7" s="620"/>
      <c r="CR7" s="621">
        <v>10535392</v>
      </c>
      <c r="CS7" s="622"/>
      <c r="CT7" s="622"/>
      <c r="CU7" s="622"/>
      <c r="CV7" s="622"/>
      <c r="CW7" s="622"/>
      <c r="CX7" s="622"/>
      <c r="CY7" s="623"/>
      <c r="CZ7" s="659">
        <v>23.3</v>
      </c>
      <c r="DA7" s="659"/>
      <c r="DB7" s="659"/>
      <c r="DC7" s="659"/>
      <c r="DD7" s="627">
        <v>169313</v>
      </c>
      <c r="DE7" s="622"/>
      <c r="DF7" s="622"/>
      <c r="DG7" s="622"/>
      <c r="DH7" s="622"/>
      <c r="DI7" s="622"/>
      <c r="DJ7" s="622"/>
      <c r="DK7" s="622"/>
      <c r="DL7" s="622"/>
      <c r="DM7" s="622"/>
      <c r="DN7" s="622"/>
      <c r="DO7" s="622"/>
      <c r="DP7" s="623"/>
      <c r="DQ7" s="627">
        <v>3500563</v>
      </c>
      <c r="DR7" s="622"/>
      <c r="DS7" s="622"/>
      <c r="DT7" s="622"/>
      <c r="DU7" s="622"/>
      <c r="DV7" s="622"/>
      <c r="DW7" s="622"/>
      <c r="DX7" s="622"/>
      <c r="DY7" s="622"/>
      <c r="DZ7" s="622"/>
      <c r="EA7" s="622"/>
      <c r="EB7" s="622"/>
      <c r="EC7" s="658"/>
    </row>
    <row r="8" spans="2:143" ht="11.25" customHeight="1" x14ac:dyDescent="0.15">
      <c r="B8" s="618" t="s">
        <v>228</v>
      </c>
      <c r="C8" s="619"/>
      <c r="D8" s="619"/>
      <c r="E8" s="619"/>
      <c r="F8" s="619"/>
      <c r="G8" s="619"/>
      <c r="H8" s="619"/>
      <c r="I8" s="619"/>
      <c r="J8" s="619"/>
      <c r="K8" s="619"/>
      <c r="L8" s="619"/>
      <c r="M8" s="619"/>
      <c r="N8" s="619"/>
      <c r="O8" s="619"/>
      <c r="P8" s="619"/>
      <c r="Q8" s="620"/>
      <c r="R8" s="621">
        <v>97082</v>
      </c>
      <c r="S8" s="622"/>
      <c r="T8" s="622"/>
      <c r="U8" s="622"/>
      <c r="V8" s="622"/>
      <c r="W8" s="622"/>
      <c r="X8" s="622"/>
      <c r="Y8" s="623"/>
      <c r="Z8" s="659">
        <v>0.2</v>
      </c>
      <c r="AA8" s="659"/>
      <c r="AB8" s="659"/>
      <c r="AC8" s="659"/>
      <c r="AD8" s="660">
        <v>97082</v>
      </c>
      <c r="AE8" s="660"/>
      <c r="AF8" s="660"/>
      <c r="AG8" s="660"/>
      <c r="AH8" s="660"/>
      <c r="AI8" s="660"/>
      <c r="AJ8" s="660"/>
      <c r="AK8" s="660"/>
      <c r="AL8" s="624">
        <v>0.5</v>
      </c>
      <c r="AM8" s="625"/>
      <c r="AN8" s="625"/>
      <c r="AO8" s="661"/>
      <c r="AP8" s="618" t="s">
        <v>229</v>
      </c>
      <c r="AQ8" s="619"/>
      <c r="AR8" s="619"/>
      <c r="AS8" s="619"/>
      <c r="AT8" s="619"/>
      <c r="AU8" s="619"/>
      <c r="AV8" s="619"/>
      <c r="AW8" s="619"/>
      <c r="AX8" s="619"/>
      <c r="AY8" s="619"/>
      <c r="AZ8" s="619"/>
      <c r="BA8" s="619"/>
      <c r="BB8" s="619"/>
      <c r="BC8" s="619"/>
      <c r="BD8" s="619"/>
      <c r="BE8" s="619"/>
      <c r="BF8" s="620"/>
      <c r="BG8" s="621">
        <v>152620</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230</v>
      </c>
      <c r="CE8" s="619"/>
      <c r="CF8" s="619"/>
      <c r="CG8" s="619"/>
      <c r="CH8" s="619"/>
      <c r="CI8" s="619"/>
      <c r="CJ8" s="619"/>
      <c r="CK8" s="619"/>
      <c r="CL8" s="619"/>
      <c r="CM8" s="619"/>
      <c r="CN8" s="619"/>
      <c r="CO8" s="619"/>
      <c r="CP8" s="619"/>
      <c r="CQ8" s="620"/>
      <c r="CR8" s="621">
        <v>16002436</v>
      </c>
      <c r="CS8" s="622"/>
      <c r="CT8" s="622"/>
      <c r="CU8" s="622"/>
      <c r="CV8" s="622"/>
      <c r="CW8" s="622"/>
      <c r="CX8" s="622"/>
      <c r="CY8" s="623"/>
      <c r="CZ8" s="659">
        <v>35.4</v>
      </c>
      <c r="DA8" s="659"/>
      <c r="DB8" s="659"/>
      <c r="DC8" s="659"/>
      <c r="DD8" s="627">
        <v>377457</v>
      </c>
      <c r="DE8" s="622"/>
      <c r="DF8" s="622"/>
      <c r="DG8" s="622"/>
      <c r="DH8" s="622"/>
      <c r="DI8" s="622"/>
      <c r="DJ8" s="622"/>
      <c r="DK8" s="622"/>
      <c r="DL8" s="622"/>
      <c r="DM8" s="622"/>
      <c r="DN8" s="622"/>
      <c r="DO8" s="622"/>
      <c r="DP8" s="623"/>
      <c r="DQ8" s="627">
        <v>8058147</v>
      </c>
      <c r="DR8" s="622"/>
      <c r="DS8" s="622"/>
      <c r="DT8" s="622"/>
      <c r="DU8" s="622"/>
      <c r="DV8" s="622"/>
      <c r="DW8" s="622"/>
      <c r="DX8" s="622"/>
      <c r="DY8" s="622"/>
      <c r="DZ8" s="622"/>
      <c r="EA8" s="622"/>
      <c r="EB8" s="622"/>
      <c r="EC8" s="658"/>
    </row>
    <row r="9" spans="2:143" ht="11.25" customHeight="1" x14ac:dyDescent="0.15">
      <c r="B9" s="618" t="s">
        <v>231</v>
      </c>
      <c r="C9" s="619"/>
      <c r="D9" s="619"/>
      <c r="E9" s="619"/>
      <c r="F9" s="619"/>
      <c r="G9" s="619"/>
      <c r="H9" s="619"/>
      <c r="I9" s="619"/>
      <c r="J9" s="619"/>
      <c r="K9" s="619"/>
      <c r="L9" s="619"/>
      <c r="M9" s="619"/>
      <c r="N9" s="619"/>
      <c r="O9" s="619"/>
      <c r="P9" s="619"/>
      <c r="Q9" s="620"/>
      <c r="R9" s="621">
        <v>98650</v>
      </c>
      <c r="S9" s="622"/>
      <c r="T9" s="622"/>
      <c r="U9" s="622"/>
      <c r="V9" s="622"/>
      <c r="W9" s="622"/>
      <c r="X9" s="622"/>
      <c r="Y9" s="623"/>
      <c r="Z9" s="659">
        <v>0.2</v>
      </c>
      <c r="AA9" s="659"/>
      <c r="AB9" s="659"/>
      <c r="AC9" s="659"/>
      <c r="AD9" s="660">
        <v>98650</v>
      </c>
      <c r="AE9" s="660"/>
      <c r="AF9" s="660"/>
      <c r="AG9" s="660"/>
      <c r="AH9" s="660"/>
      <c r="AI9" s="660"/>
      <c r="AJ9" s="660"/>
      <c r="AK9" s="660"/>
      <c r="AL9" s="624">
        <v>0.5</v>
      </c>
      <c r="AM9" s="625"/>
      <c r="AN9" s="625"/>
      <c r="AO9" s="661"/>
      <c r="AP9" s="618" t="s">
        <v>232</v>
      </c>
      <c r="AQ9" s="619"/>
      <c r="AR9" s="619"/>
      <c r="AS9" s="619"/>
      <c r="AT9" s="619"/>
      <c r="AU9" s="619"/>
      <c r="AV9" s="619"/>
      <c r="AW9" s="619"/>
      <c r="AX9" s="619"/>
      <c r="AY9" s="619"/>
      <c r="AZ9" s="619"/>
      <c r="BA9" s="619"/>
      <c r="BB9" s="619"/>
      <c r="BC9" s="619"/>
      <c r="BD9" s="619"/>
      <c r="BE9" s="619"/>
      <c r="BF9" s="620"/>
      <c r="BG9" s="621">
        <v>3965258</v>
      </c>
      <c r="BH9" s="622"/>
      <c r="BI9" s="622"/>
      <c r="BJ9" s="622"/>
      <c r="BK9" s="622"/>
      <c r="BL9" s="622"/>
      <c r="BM9" s="622"/>
      <c r="BN9" s="623"/>
      <c r="BO9" s="659">
        <v>37.299999999999997</v>
      </c>
      <c r="BP9" s="659"/>
      <c r="BQ9" s="659"/>
      <c r="BR9" s="659"/>
      <c r="BS9" s="660" t="s">
        <v>122</v>
      </c>
      <c r="BT9" s="660"/>
      <c r="BU9" s="660"/>
      <c r="BV9" s="660"/>
      <c r="BW9" s="660"/>
      <c r="BX9" s="660"/>
      <c r="BY9" s="660"/>
      <c r="BZ9" s="660"/>
      <c r="CA9" s="660"/>
      <c r="CB9" s="700"/>
      <c r="CD9" s="618" t="s">
        <v>233</v>
      </c>
      <c r="CE9" s="619"/>
      <c r="CF9" s="619"/>
      <c r="CG9" s="619"/>
      <c r="CH9" s="619"/>
      <c r="CI9" s="619"/>
      <c r="CJ9" s="619"/>
      <c r="CK9" s="619"/>
      <c r="CL9" s="619"/>
      <c r="CM9" s="619"/>
      <c r="CN9" s="619"/>
      <c r="CO9" s="619"/>
      <c r="CP9" s="619"/>
      <c r="CQ9" s="620"/>
      <c r="CR9" s="621">
        <v>3364134</v>
      </c>
      <c r="CS9" s="622"/>
      <c r="CT9" s="622"/>
      <c r="CU9" s="622"/>
      <c r="CV9" s="622"/>
      <c r="CW9" s="622"/>
      <c r="CX9" s="622"/>
      <c r="CY9" s="623"/>
      <c r="CZ9" s="659">
        <v>7.4</v>
      </c>
      <c r="DA9" s="659"/>
      <c r="DB9" s="659"/>
      <c r="DC9" s="659"/>
      <c r="DD9" s="627">
        <v>324875</v>
      </c>
      <c r="DE9" s="622"/>
      <c r="DF9" s="622"/>
      <c r="DG9" s="622"/>
      <c r="DH9" s="622"/>
      <c r="DI9" s="622"/>
      <c r="DJ9" s="622"/>
      <c r="DK9" s="622"/>
      <c r="DL9" s="622"/>
      <c r="DM9" s="622"/>
      <c r="DN9" s="622"/>
      <c r="DO9" s="622"/>
      <c r="DP9" s="623"/>
      <c r="DQ9" s="627">
        <v>2276205</v>
      </c>
      <c r="DR9" s="622"/>
      <c r="DS9" s="622"/>
      <c r="DT9" s="622"/>
      <c r="DU9" s="622"/>
      <c r="DV9" s="622"/>
      <c r="DW9" s="622"/>
      <c r="DX9" s="622"/>
      <c r="DY9" s="622"/>
      <c r="DZ9" s="622"/>
      <c r="EA9" s="622"/>
      <c r="EB9" s="622"/>
      <c r="EC9" s="658"/>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225153</v>
      </c>
      <c r="BH10" s="622"/>
      <c r="BI10" s="622"/>
      <c r="BJ10" s="622"/>
      <c r="BK10" s="622"/>
      <c r="BL10" s="622"/>
      <c r="BM10" s="622"/>
      <c r="BN10" s="623"/>
      <c r="BO10" s="659">
        <v>2.1</v>
      </c>
      <c r="BP10" s="659"/>
      <c r="BQ10" s="659"/>
      <c r="BR10" s="659"/>
      <c r="BS10" s="660">
        <v>37532</v>
      </c>
      <c r="BT10" s="660"/>
      <c r="BU10" s="660"/>
      <c r="BV10" s="660"/>
      <c r="BW10" s="660"/>
      <c r="BX10" s="660"/>
      <c r="BY10" s="660"/>
      <c r="BZ10" s="660"/>
      <c r="CA10" s="660"/>
      <c r="CB10" s="700"/>
      <c r="CD10" s="618" t="s">
        <v>236</v>
      </c>
      <c r="CE10" s="619"/>
      <c r="CF10" s="619"/>
      <c r="CG10" s="619"/>
      <c r="CH10" s="619"/>
      <c r="CI10" s="619"/>
      <c r="CJ10" s="619"/>
      <c r="CK10" s="619"/>
      <c r="CL10" s="619"/>
      <c r="CM10" s="619"/>
      <c r="CN10" s="619"/>
      <c r="CO10" s="619"/>
      <c r="CP10" s="619"/>
      <c r="CQ10" s="620"/>
      <c r="CR10" s="621">
        <v>5753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895</v>
      </c>
      <c r="DR10" s="622"/>
      <c r="DS10" s="622"/>
      <c r="DT10" s="622"/>
      <c r="DU10" s="622"/>
      <c r="DV10" s="622"/>
      <c r="DW10" s="622"/>
      <c r="DX10" s="622"/>
      <c r="DY10" s="622"/>
      <c r="DZ10" s="622"/>
      <c r="EA10" s="622"/>
      <c r="EB10" s="622"/>
      <c r="EC10" s="658"/>
    </row>
    <row r="11" spans="2:143" ht="11.25" customHeight="1" x14ac:dyDescent="0.15">
      <c r="B11" s="618" t="s">
        <v>237</v>
      </c>
      <c r="C11" s="619"/>
      <c r="D11" s="619"/>
      <c r="E11" s="619"/>
      <c r="F11" s="619"/>
      <c r="G11" s="619"/>
      <c r="H11" s="619"/>
      <c r="I11" s="619"/>
      <c r="J11" s="619"/>
      <c r="K11" s="619"/>
      <c r="L11" s="619"/>
      <c r="M11" s="619"/>
      <c r="N11" s="619"/>
      <c r="O11" s="619"/>
      <c r="P11" s="619"/>
      <c r="Q11" s="620"/>
      <c r="R11" s="621">
        <v>1935706</v>
      </c>
      <c r="S11" s="622"/>
      <c r="T11" s="622"/>
      <c r="U11" s="622"/>
      <c r="V11" s="622"/>
      <c r="W11" s="622"/>
      <c r="X11" s="622"/>
      <c r="Y11" s="623"/>
      <c r="Z11" s="624">
        <v>4.2</v>
      </c>
      <c r="AA11" s="625"/>
      <c r="AB11" s="625"/>
      <c r="AC11" s="626"/>
      <c r="AD11" s="627">
        <v>1935706</v>
      </c>
      <c r="AE11" s="622"/>
      <c r="AF11" s="622"/>
      <c r="AG11" s="622"/>
      <c r="AH11" s="622"/>
      <c r="AI11" s="622"/>
      <c r="AJ11" s="622"/>
      <c r="AK11" s="623"/>
      <c r="AL11" s="624">
        <v>9.5</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389408</v>
      </c>
      <c r="BH11" s="622"/>
      <c r="BI11" s="622"/>
      <c r="BJ11" s="622"/>
      <c r="BK11" s="622"/>
      <c r="BL11" s="622"/>
      <c r="BM11" s="622"/>
      <c r="BN11" s="623"/>
      <c r="BO11" s="659">
        <v>3.7</v>
      </c>
      <c r="BP11" s="659"/>
      <c r="BQ11" s="659"/>
      <c r="BR11" s="659"/>
      <c r="BS11" s="660">
        <v>111100</v>
      </c>
      <c r="BT11" s="660"/>
      <c r="BU11" s="660"/>
      <c r="BV11" s="660"/>
      <c r="BW11" s="660"/>
      <c r="BX11" s="660"/>
      <c r="BY11" s="660"/>
      <c r="BZ11" s="660"/>
      <c r="CA11" s="660"/>
      <c r="CB11" s="700"/>
      <c r="CD11" s="618" t="s">
        <v>239</v>
      </c>
      <c r="CE11" s="619"/>
      <c r="CF11" s="619"/>
      <c r="CG11" s="619"/>
      <c r="CH11" s="619"/>
      <c r="CI11" s="619"/>
      <c r="CJ11" s="619"/>
      <c r="CK11" s="619"/>
      <c r="CL11" s="619"/>
      <c r="CM11" s="619"/>
      <c r="CN11" s="619"/>
      <c r="CO11" s="619"/>
      <c r="CP11" s="619"/>
      <c r="CQ11" s="620"/>
      <c r="CR11" s="621">
        <v>1725302</v>
      </c>
      <c r="CS11" s="622"/>
      <c r="CT11" s="622"/>
      <c r="CU11" s="622"/>
      <c r="CV11" s="622"/>
      <c r="CW11" s="622"/>
      <c r="CX11" s="622"/>
      <c r="CY11" s="623"/>
      <c r="CZ11" s="659">
        <v>3.8</v>
      </c>
      <c r="DA11" s="659"/>
      <c r="DB11" s="659"/>
      <c r="DC11" s="659"/>
      <c r="DD11" s="627">
        <v>991987</v>
      </c>
      <c r="DE11" s="622"/>
      <c r="DF11" s="622"/>
      <c r="DG11" s="622"/>
      <c r="DH11" s="622"/>
      <c r="DI11" s="622"/>
      <c r="DJ11" s="622"/>
      <c r="DK11" s="622"/>
      <c r="DL11" s="622"/>
      <c r="DM11" s="622"/>
      <c r="DN11" s="622"/>
      <c r="DO11" s="622"/>
      <c r="DP11" s="623"/>
      <c r="DQ11" s="627">
        <v>373609</v>
      </c>
      <c r="DR11" s="622"/>
      <c r="DS11" s="622"/>
      <c r="DT11" s="622"/>
      <c r="DU11" s="622"/>
      <c r="DV11" s="622"/>
      <c r="DW11" s="622"/>
      <c r="DX11" s="622"/>
      <c r="DY11" s="622"/>
      <c r="DZ11" s="622"/>
      <c r="EA11" s="622"/>
      <c r="EB11" s="622"/>
      <c r="EC11" s="658"/>
    </row>
    <row r="12" spans="2:143" ht="11.25" customHeight="1" x14ac:dyDescent="0.15">
      <c r="B12" s="618" t="s">
        <v>240</v>
      </c>
      <c r="C12" s="619"/>
      <c r="D12" s="619"/>
      <c r="E12" s="619"/>
      <c r="F12" s="619"/>
      <c r="G12" s="619"/>
      <c r="H12" s="619"/>
      <c r="I12" s="619"/>
      <c r="J12" s="619"/>
      <c r="K12" s="619"/>
      <c r="L12" s="619"/>
      <c r="M12" s="619"/>
      <c r="N12" s="619"/>
      <c r="O12" s="619"/>
      <c r="P12" s="619"/>
      <c r="Q12" s="620"/>
      <c r="R12" s="621">
        <v>81934</v>
      </c>
      <c r="S12" s="622"/>
      <c r="T12" s="622"/>
      <c r="U12" s="622"/>
      <c r="V12" s="622"/>
      <c r="W12" s="622"/>
      <c r="X12" s="622"/>
      <c r="Y12" s="623"/>
      <c r="Z12" s="659">
        <v>0.2</v>
      </c>
      <c r="AA12" s="659"/>
      <c r="AB12" s="659"/>
      <c r="AC12" s="659"/>
      <c r="AD12" s="660">
        <v>81934</v>
      </c>
      <c r="AE12" s="660"/>
      <c r="AF12" s="660"/>
      <c r="AG12" s="660"/>
      <c r="AH12" s="660"/>
      <c r="AI12" s="660"/>
      <c r="AJ12" s="660"/>
      <c r="AK12" s="660"/>
      <c r="AL12" s="624">
        <v>0.4</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4754998</v>
      </c>
      <c r="BH12" s="622"/>
      <c r="BI12" s="622"/>
      <c r="BJ12" s="622"/>
      <c r="BK12" s="622"/>
      <c r="BL12" s="622"/>
      <c r="BM12" s="622"/>
      <c r="BN12" s="623"/>
      <c r="BO12" s="659">
        <v>44.8</v>
      </c>
      <c r="BP12" s="659"/>
      <c r="BQ12" s="659"/>
      <c r="BR12" s="659"/>
      <c r="BS12" s="660">
        <v>316552</v>
      </c>
      <c r="BT12" s="660"/>
      <c r="BU12" s="660"/>
      <c r="BV12" s="660"/>
      <c r="BW12" s="660"/>
      <c r="BX12" s="660"/>
      <c r="BY12" s="660"/>
      <c r="BZ12" s="660"/>
      <c r="CA12" s="660"/>
      <c r="CB12" s="700"/>
      <c r="CD12" s="618" t="s">
        <v>242</v>
      </c>
      <c r="CE12" s="619"/>
      <c r="CF12" s="619"/>
      <c r="CG12" s="619"/>
      <c r="CH12" s="619"/>
      <c r="CI12" s="619"/>
      <c r="CJ12" s="619"/>
      <c r="CK12" s="619"/>
      <c r="CL12" s="619"/>
      <c r="CM12" s="619"/>
      <c r="CN12" s="619"/>
      <c r="CO12" s="619"/>
      <c r="CP12" s="619"/>
      <c r="CQ12" s="620"/>
      <c r="CR12" s="621">
        <v>821937</v>
      </c>
      <c r="CS12" s="622"/>
      <c r="CT12" s="622"/>
      <c r="CU12" s="622"/>
      <c r="CV12" s="622"/>
      <c r="CW12" s="622"/>
      <c r="CX12" s="622"/>
      <c r="CY12" s="623"/>
      <c r="CZ12" s="659">
        <v>1.8</v>
      </c>
      <c r="DA12" s="659"/>
      <c r="DB12" s="659"/>
      <c r="DC12" s="659"/>
      <c r="DD12" s="627">
        <v>15126</v>
      </c>
      <c r="DE12" s="622"/>
      <c r="DF12" s="622"/>
      <c r="DG12" s="622"/>
      <c r="DH12" s="622"/>
      <c r="DI12" s="622"/>
      <c r="DJ12" s="622"/>
      <c r="DK12" s="622"/>
      <c r="DL12" s="622"/>
      <c r="DM12" s="622"/>
      <c r="DN12" s="622"/>
      <c r="DO12" s="622"/>
      <c r="DP12" s="623"/>
      <c r="DQ12" s="627">
        <v>524477</v>
      </c>
      <c r="DR12" s="622"/>
      <c r="DS12" s="622"/>
      <c r="DT12" s="622"/>
      <c r="DU12" s="622"/>
      <c r="DV12" s="622"/>
      <c r="DW12" s="622"/>
      <c r="DX12" s="622"/>
      <c r="DY12" s="622"/>
      <c r="DZ12" s="622"/>
      <c r="EA12" s="622"/>
      <c r="EB12" s="622"/>
      <c r="EC12" s="658"/>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4743228</v>
      </c>
      <c r="BH13" s="622"/>
      <c r="BI13" s="622"/>
      <c r="BJ13" s="622"/>
      <c r="BK13" s="622"/>
      <c r="BL13" s="622"/>
      <c r="BM13" s="622"/>
      <c r="BN13" s="623"/>
      <c r="BO13" s="659">
        <v>44.7</v>
      </c>
      <c r="BP13" s="659"/>
      <c r="BQ13" s="659"/>
      <c r="BR13" s="659"/>
      <c r="BS13" s="660">
        <v>316552</v>
      </c>
      <c r="BT13" s="660"/>
      <c r="BU13" s="660"/>
      <c r="BV13" s="660"/>
      <c r="BW13" s="660"/>
      <c r="BX13" s="660"/>
      <c r="BY13" s="660"/>
      <c r="BZ13" s="660"/>
      <c r="CA13" s="660"/>
      <c r="CB13" s="700"/>
      <c r="CD13" s="618" t="s">
        <v>245</v>
      </c>
      <c r="CE13" s="619"/>
      <c r="CF13" s="619"/>
      <c r="CG13" s="619"/>
      <c r="CH13" s="619"/>
      <c r="CI13" s="619"/>
      <c r="CJ13" s="619"/>
      <c r="CK13" s="619"/>
      <c r="CL13" s="619"/>
      <c r="CM13" s="619"/>
      <c r="CN13" s="619"/>
      <c r="CO13" s="619"/>
      <c r="CP13" s="619"/>
      <c r="CQ13" s="620"/>
      <c r="CR13" s="621">
        <v>3326708</v>
      </c>
      <c r="CS13" s="622"/>
      <c r="CT13" s="622"/>
      <c r="CU13" s="622"/>
      <c r="CV13" s="622"/>
      <c r="CW13" s="622"/>
      <c r="CX13" s="622"/>
      <c r="CY13" s="623"/>
      <c r="CZ13" s="659">
        <v>7.4</v>
      </c>
      <c r="DA13" s="659"/>
      <c r="DB13" s="659"/>
      <c r="DC13" s="659"/>
      <c r="DD13" s="627">
        <v>1674851</v>
      </c>
      <c r="DE13" s="622"/>
      <c r="DF13" s="622"/>
      <c r="DG13" s="622"/>
      <c r="DH13" s="622"/>
      <c r="DI13" s="622"/>
      <c r="DJ13" s="622"/>
      <c r="DK13" s="622"/>
      <c r="DL13" s="622"/>
      <c r="DM13" s="622"/>
      <c r="DN13" s="622"/>
      <c r="DO13" s="622"/>
      <c r="DP13" s="623"/>
      <c r="DQ13" s="627">
        <v>1754423</v>
      </c>
      <c r="DR13" s="622"/>
      <c r="DS13" s="622"/>
      <c r="DT13" s="622"/>
      <c r="DU13" s="622"/>
      <c r="DV13" s="622"/>
      <c r="DW13" s="622"/>
      <c r="DX13" s="622"/>
      <c r="DY13" s="622"/>
      <c r="DZ13" s="622"/>
      <c r="EA13" s="622"/>
      <c r="EB13" s="622"/>
      <c r="EC13" s="658"/>
    </row>
    <row r="14" spans="2:143" ht="11.25" customHeight="1" x14ac:dyDescent="0.15">
      <c r="B14" s="618" t="s">
        <v>246</v>
      </c>
      <c r="C14" s="619"/>
      <c r="D14" s="619"/>
      <c r="E14" s="619"/>
      <c r="F14" s="619"/>
      <c r="G14" s="619"/>
      <c r="H14" s="619"/>
      <c r="I14" s="619"/>
      <c r="J14" s="619"/>
      <c r="K14" s="619"/>
      <c r="L14" s="619"/>
      <c r="M14" s="619"/>
      <c r="N14" s="619"/>
      <c r="O14" s="619"/>
      <c r="P14" s="619"/>
      <c r="Q14" s="620"/>
      <c r="R14" s="621">
        <v>2528</v>
      </c>
      <c r="S14" s="622"/>
      <c r="T14" s="622"/>
      <c r="U14" s="622"/>
      <c r="V14" s="622"/>
      <c r="W14" s="622"/>
      <c r="X14" s="622"/>
      <c r="Y14" s="623"/>
      <c r="Z14" s="659">
        <v>0</v>
      </c>
      <c r="AA14" s="659"/>
      <c r="AB14" s="659"/>
      <c r="AC14" s="659"/>
      <c r="AD14" s="660">
        <v>2528</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295027</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248</v>
      </c>
      <c r="CE14" s="619"/>
      <c r="CF14" s="619"/>
      <c r="CG14" s="619"/>
      <c r="CH14" s="619"/>
      <c r="CI14" s="619"/>
      <c r="CJ14" s="619"/>
      <c r="CK14" s="619"/>
      <c r="CL14" s="619"/>
      <c r="CM14" s="619"/>
      <c r="CN14" s="619"/>
      <c r="CO14" s="619"/>
      <c r="CP14" s="619"/>
      <c r="CQ14" s="620"/>
      <c r="CR14" s="621">
        <v>1171650</v>
      </c>
      <c r="CS14" s="622"/>
      <c r="CT14" s="622"/>
      <c r="CU14" s="622"/>
      <c r="CV14" s="622"/>
      <c r="CW14" s="622"/>
      <c r="CX14" s="622"/>
      <c r="CY14" s="623"/>
      <c r="CZ14" s="659">
        <v>2.6</v>
      </c>
      <c r="DA14" s="659"/>
      <c r="DB14" s="659"/>
      <c r="DC14" s="659"/>
      <c r="DD14" s="627">
        <v>71208</v>
      </c>
      <c r="DE14" s="622"/>
      <c r="DF14" s="622"/>
      <c r="DG14" s="622"/>
      <c r="DH14" s="622"/>
      <c r="DI14" s="622"/>
      <c r="DJ14" s="622"/>
      <c r="DK14" s="622"/>
      <c r="DL14" s="622"/>
      <c r="DM14" s="622"/>
      <c r="DN14" s="622"/>
      <c r="DO14" s="622"/>
      <c r="DP14" s="623"/>
      <c r="DQ14" s="627">
        <v>1063066</v>
      </c>
      <c r="DR14" s="622"/>
      <c r="DS14" s="622"/>
      <c r="DT14" s="622"/>
      <c r="DU14" s="622"/>
      <c r="DV14" s="622"/>
      <c r="DW14" s="622"/>
      <c r="DX14" s="622"/>
      <c r="DY14" s="622"/>
      <c r="DZ14" s="622"/>
      <c r="EA14" s="622"/>
      <c r="EB14" s="622"/>
      <c r="EC14" s="658"/>
    </row>
    <row r="15" spans="2:143" ht="11.25" customHeight="1" x14ac:dyDescent="0.15">
      <c r="B15" s="618" t="s">
        <v>249</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585381</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700"/>
      <c r="CD15" s="618" t="s">
        <v>251</v>
      </c>
      <c r="CE15" s="619"/>
      <c r="CF15" s="619"/>
      <c r="CG15" s="619"/>
      <c r="CH15" s="619"/>
      <c r="CI15" s="619"/>
      <c r="CJ15" s="619"/>
      <c r="CK15" s="619"/>
      <c r="CL15" s="619"/>
      <c r="CM15" s="619"/>
      <c r="CN15" s="619"/>
      <c r="CO15" s="619"/>
      <c r="CP15" s="619"/>
      <c r="CQ15" s="620"/>
      <c r="CR15" s="621">
        <v>4000833</v>
      </c>
      <c r="CS15" s="622"/>
      <c r="CT15" s="622"/>
      <c r="CU15" s="622"/>
      <c r="CV15" s="622"/>
      <c r="CW15" s="622"/>
      <c r="CX15" s="622"/>
      <c r="CY15" s="623"/>
      <c r="CZ15" s="659">
        <v>8.8000000000000007</v>
      </c>
      <c r="DA15" s="659"/>
      <c r="DB15" s="659"/>
      <c r="DC15" s="659"/>
      <c r="DD15" s="627">
        <v>1419898</v>
      </c>
      <c r="DE15" s="622"/>
      <c r="DF15" s="622"/>
      <c r="DG15" s="622"/>
      <c r="DH15" s="622"/>
      <c r="DI15" s="622"/>
      <c r="DJ15" s="622"/>
      <c r="DK15" s="622"/>
      <c r="DL15" s="622"/>
      <c r="DM15" s="622"/>
      <c r="DN15" s="622"/>
      <c r="DO15" s="622"/>
      <c r="DP15" s="623"/>
      <c r="DQ15" s="627">
        <v>1727128</v>
      </c>
      <c r="DR15" s="622"/>
      <c r="DS15" s="622"/>
      <c r="DT15" s="622"/>
      <c r="DU15" s="622"/>
      <c r="DV15" s="622"/>
      <c r="DW15" s="622"/>
      <c r="DX15" s="622"/>
      <c r="DY15" s="622"/>
      <c r="DZ15" s="622"/>
      <c r="EA15" s="622"/>
      <c r="EB15" s="622"/>
      <c r="EC15" s="658"/>
    </row>
    <row r="16" spans="2:143" ht="11.25" customHeight="1" x14ac:dyDescent="0.15">
      <c r="B16" s="618" t="s">
        <v>252</v>
      </c>
      <c r="C16" s="619"/>
      <c r="D16" s="619"/>
      <c r="E16" s="619"/>
      <c r="F16" s="619"/>
      <c r="G16" s="619"/>
      <c r="H16" s="619"/>
      <c r="I16" s="619"/>
      <c r="J16" s="619"/>
      <c r="K16" s="619"/>
      <c r="L16" s="619"/>
      <c r="M16" s="619"/>
      <c r="N16" s="619"/>
      <c r="O16" s="619"/>
      <c r="P16" s="619"/>
      <c r="Q16" s="620"/>
      <c r="R16" s="621">
        <v>45916</v>
      </c>
      <c r="S16" s="622"/>
      <c r="T16" s="622"/>
      <c r="U16" s="622"/>
      <c r="V16" s="622"/>
      <c r="W16" s="622"/>
      <c r="X16" s="622"/>
      <c r="Y16" s="623"/>
      <c r="Z16" s="659">
        <v>0.1</v>
      </c>
      <c r="AA16" s="659"/>
      <c r="AB16" s="659"/>
      <c r="AC16" s="659"/>
      <c r="AD16" s="660">
        <v>45916</v>
      </c>
      <c r="AE16" s="660"/>
      <c r="AF16" s="660"/>
      <c r="AG16" s="660"/>
      <c r="AH16" s="660"/>
      <c r="AI16" s="660"/>
      <c r="AJ16" s="660"/>
      <c r="AK16" s="660"/>
      <c r="AL16" s="624">
        <v>0.2</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254</v>
      </c>
      <c r="CE16" s="619"/>
      <c r="CF16" s="619"/>
      <c r="CG16" s="619"/>
      <c r="CH16" s="619"/>
      <c r="CI16" s="619"/>
      <c r="CJ16" s="619"/>
      <c r="CK16" s="619"/>
      <c r="CL16" s="619"/>
      <c r="CM16" s="619"/>
      <c r="CN16" s="619"/>
      <c r="CO16" s="619"/>
      <c r="CP16" s="619"/>
      <c r="CQ16" s="620"/>
      <c r="CR16" s="621">
        <v>12789</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255</v>
      </c>
      <c r="C17" s="619"/>
      <c r="D17" s="619"/>
      <c r="E17" s="619"/>
      <c r="F17" s="619"/>
      <c r="G17" s="619"/>
      <c r="H17" s="619"/>
      <c r="I17" s="619"/>
      <c r="J17" s="619"/>
      <c r="K17" s="619"/>
      <c r="L17" s="619"/>
      <c r="M17" s="619"/>
      <c r="N17" s="619"/>
      <c r="O17" s="619"/>
      <c r="P17" s="619"/>
      <c r="Q17" s="620"/>
      <c r="R17" s="621">
        <v>174492</v>
      </c>
      <c r="S17" s="622"/>
      <c r="T17" s="622"/>
      <c r="U17" s="622"/>
      <c r="V17" s="622"/>
      <c r="W17" s="622"/>
      <c r="X17" s="622"/>
      <c r="Y17" s="623"/>
      <c r="Z17" s="659">
        <v>0.4</v>
      </c>
      <c r="AA17" s="659"/>
      <c r="AB17" s="659"/>
      <c r="AC17" s="659"/>
      <c r="AD17" s="660">
        <v>174492</v>
      </c>
      <c r="AE17" s="660"/>
      <c r="AF17" s="660"/>
      <c r="AG17" s="660"/>
      <c r="AH17" s="660"/>
      <c r="AI17" s="660"/>
      <c r="AJ17" s="660"/>
      <c r="AK17" s="660"/>
      <c r="AL17" s="624">
        <v>0.9</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257</v>
      </c>
      <c r="CE17" s="619"/>
      <c r="CF17" s="619"/>
      <c r="CG17" s="619"/>
      <c r="CH17" s="619"/>
      <c r="CI17" s="619"/>
      <c r="CJ17" s="619"/>
      <c r="CK17" s="619"/>
      <c r="CL17" s="619"/>
      <c r="CM17" s="619"/>
      <c r="CN17" s="619"/>
      <c r="CO17" s="619"/>
      <c r="CP17" s="619"/>
      <c r="CQ17" s="620"/>
      <c r="CR17" s="621">
        <v>3961051</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3894812</v>
      </c>
      <c r="DR17" s="622"/>
      <c r="DS17" s="622"/>
      <c r="DT17" s="622"/>
      <c r="DU17" s="622"/>
      <c r="DV17" s="622"/>
      <c r="DW17" s="622"/>
      <c r="DX17" s="622"/>
      <c r="DY17" s="622"/>
      <c r="DZ17" s="622"/>
      <c r="EA17" s="622"/>
      <c r="EB17" s="622"/>
      <c r="EC17" s="658"/>
    </row>
    <row r="18" spans="2:133" ht="11.25" customHeight="1" x14ac:dyDescent="0.15">
      <c r="B18" s="618" t="s">
        <v>258</v>
      </c>
      <c r="C18" s="619"/>
      <c r="D18" s="619"/>
      <c r="E18" s="619"/>
      <c r="F18" s="619"/>
      <c r="G18" s="619"/>
      <c r="H18" s="619"/>
      <c r="I18" s="619"/>
      <c r="J18" s="619"/>
      <c r="K18" s="619"/>
      <c r="L18" s="619"/>
      <c r="M18" s="619"/>
      <c r="N18" s="619"/>
      <c r="O18" s="619"/>
      <c r="P18" s="619"/>
      <c r="Q18" s="620"/>
      <c r="R18" s="621">
        <v>109267</v>
      </c>
      <c r="S18" s="622"/>
      <c r="T18" s="622"/>
      <c r="U18" s="622"/>
      <c r="V18" s="622"/>
      <c r="W18" s="622"/>
      <c r="X18" s="622"/>
      <c r="Y18" s="623"/>
      <c r="Z18" s="659">
        <v>0.2</v>
      </c>
      <c r="AA18" s="659"/>
      <c r="AB18" s="659"/>
      <c r="AC18" s="659"/>
      <c r="AD18" s="660">
        <v>109267</v>
      </c>
      <c r="AE18" s="660"/>
      <c r="AF18" s="660"/>
      <c r="AG18" s="660"/>
      <c r="AH18" s="660"/>
      <c r="AI18" s="660"/>
      <c r="AJ18" s="660"/>
      <c r="AK18" s="660"/>
      <c r="AL18" s="624">
        <v>0.5</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260</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261</v>
      </c>
      <c r="C19" s="619"/>
      <c r="D19" s="619"/>
      <c r="E19" s="619"/>
      <c r="F19" s="619"/>
      <c r="G19" s="619"/>
      <c r="H19" s="619"/>
      <c r="I19" s="619"/>
      <c r="J19" s="619"/>
      <c r="K19" s="619"/>
      <c r="L19" s="619"/>
      <c r="M19" s="619"/>
      <c r="N19" s="619"/>
      <c r="O19" s="619"/>
      <c r="P19" s="619"/>
      <c r="Q19" s="620"/>
      <c r="R19" s="621">
        <v>98782</v>
      </c>
      <c r="S19" s="622"/>
      <c r="T19" s="622"/>
      <c r="U19" s="622"/>
      <c r="V19" s="622"/>
      <c r="W19" s="622"/>
      <c r="X19" s="622"/>
      <c r="Y19" s="623"/>
      <c r="Z19" s="659">
        <v>0.2</v>
      </c>
      <c r="AA19" s="659"/>
      <c r="AB19" s="659"/>
      <c r="AC19" s="659"/>
      <c r="AD19" s="660">
        <v>98782</v>
      </c>
      <c r="AE19" s="660"/>
      <c r="AF19" s="660"/>
      <c r="AG19" s="660"/>
      <c r="AH19" s="660"/>
      <c r="AI19" s="660"/>
      <c r="AJ19" s="660"/>
      <c r="AK19" s="660"/>
      <c r="AL19" s="624">
        <v>0.5</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v>252107</v>
      </c>
      <c r="BH19" s="622"/>
      <c r="BI19" s="622"/>
      <c r="BJ19" s="622"/>
      <c r="BK19" s="622"/>
      <c r="BL19" s="622"/>
      <c r="BM19" s="622"/>
      <c r="BN19" s="623"/>
      <c r="BO19" s="659">
        <v>2.4</v>
      </c>
      <c r="BP19" s="659"/>
      <c r="BQ19" s="659"/>
      <c r="BR19" s="659"/>
      <c r="BS19" s="660" t="s">
        <v>122</v>
      </c>
      <c r="BT19" s="660"/>
      <c r="BU19" s="660"/>
      <c r="BV19" s="660"/>
      <c r="BW19" s="660"/>
      <c r="BX19" s="660"/>
      <c r="BY19" s="660"/>
      <c r="BZ19" s="660"/>
      <c r="CA19" s="660"/>
      <c r="CB19" s="700"/>
      <c r="CD19" s="618" t="s">
        <v>263</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264</v>
      </c>
      <c r="C20" s="689"/>
      <c r="D20" s="689"/>
      <c r="E20" s="689"/>
      <c r="F20" s="689"/>
      <c r="G20" s="689"/>
      <c r="H20" s="689"/>
      <c r="I20" s="689"/>
      <c r="J20" s="689"/>
      <c r="K20" s="689"/>
      <c r="L20" s="689"/>
      <c r="M20" s="689"/>
      <c r="N20" s="689"/>
      <c r="O20" s="689"/>
      <c r="P20" s="689"/>
      <c r="Q20" s="690"/>
      <c r="R20" s="621">
        <v>10485</v>
      </c>
      <c r="S20" s="622"/>
      <c r="T20" s="622"/>
      <c r="U20" s="622"/>
      <c r="V20" s="622"/>
      <c r="W20" s="622"/>
      <c r="X20" s="622"/>
      <c r="Y20" s="623"/>
      <c r="Z20" s="659">
        <v>0</v>
      </c>
      <c r="AA20" s="659"/>
      <c r="AB20" s="659"/>
      <c r="AC20" s="659"/>
      <c r="AD20" s="660">
        <v>10485</v>
      </c>
      <c r="AE20" s="660"/>
      <c r="AF20" s="660"/>
      <c r="AG20" s="660"/>
      <c r="AH20" s="660"/>
      <c r="AI20" s="660"/>
      <c r="AJ20" s="660"/>
      <c r="AK20" s="660"/>
      <c r="AL20" s="624">
        <v>0.1</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v>252107</v>
      </c>
      <c r="BH20" s="622"/>
      <c r="BI20" s="622"/>
      <c r="BJ20" s="622"/>
      <c r="BK20" s="622"/>
      <c r="BL20" s="622"/>
      <c r="BM20" s="622"/>
      <c r="BN20" s="623"/>
      <c r="BO20" s="659">
        <v>2.4</v>
      </c>
      <c r="BP20" s="659"/>
      <c r="BQ20" s="659"/>
      <c r="BR20" s="659"/>
      <c r="BS20" s="660" t="s">
        <v>122</v>
      </c>
      <c r="BT20" s="660"/>
      <c r="BU20" s="660"/>
      <c r="BV20" s="660"/>
      <c r="BW20" s="660"/>
      <c r="BX20" s="660"/>
      <c r="BY20" s="660"/>
      <c r="BZ20" s="660"/>
      <c r="CA20" s="660"/>
      <c r="CB20" s="700"/>
      <c r="CD20" s="618" t="s">
        <v>266</v>
      </c>
      <c r="CE20" s="619"/>
      <c r="CF20" s="619"/>
      <c r="CG20" s="619"/>
      <c r="CH20" s="619"/>
      <c r="CI20" s="619"/>
      <c r="CJ20" s="619"/>
      <c r="CK20" s="619"/>
      <c r="CL20" s="619"/>
      <c r="CM20" s="619"/>
      <c r="CN20" s="619"/>
      <c r="CO20" s="619"/>
      <c r="CP20" s="619"/>
      <c r="CQ20" s="620"/>
      <c r="CR20" s="621">
        <v>45213761</v>
      </c>
      <c r="CS20" s="622"/>
      <c r="CT20" s="622"/>
      <c r="CU20" s="622"/>
      <c r="CV20" s="622"/>
      <c r="CW20" s="622"/>
      <c r="CX20" s="622"/>
      <c r="CY20" s="623"/>
      <c r="CZ20" s="659">
        <v>100</v>
      </c>
      <c r="DA20" s="659"/>
      <c r="DB20" s="659"/>
      <c r="DC20" s="659"/>
      <c r="DD20" s="627">
        <v>5044715</v>
      </c>
      <c r="DE20" s="622"/>
      <c r="DF20" s="622"/>
      <c r="DG20" s="622"/>
      <c r="DH20" s="622"/>
      <c r="DI20" s="622"/>
      <c r="DJ20" s="622"/>
      <c r="DK20" s="622"/>
      <c r="DL20" s="622"/>
      <c r="DM20" s="622"/>
      <c r="DN20" s="622"/>
      <c r="DO20" s="622"/>
      <c r="DP20" s="623"/>
      <c r="DQ20" s="627">
        <v>23459101</v>
      </c>
      <c r="DR20" s="622"/>
      <c r="DS20" s="622"/>
      <c r="DT20" s="622"/>
      <c r="DU20" s="622"/>
      <c r="DV20" s="622"/>
      <c r="DW20" s="622"/>
      <c r="DX20" s="622"/>
      <c r="DY20" s="622"/>
      <c r="DZ20" s="622"/>
      <c r="EA20" s="622"/>
      <c r="EB20" s="622"/>
      <c r="EC20" s="658"/>
    </row>
    <row r="21" spans="2:133" ht="11.25" customHeight="1" x14ac:dyDescent="0.15">
      <c r="B21" s="618" t="s">
        <v>267</v>
      </c>
      <c r="C21" s="619"/>
      <c r="D21" s="619"/>
      <c r="E21" s="619"/>
      <c r="F21" s="619"/>
      <c r="G21" s="619"/>
      <c r="H21" s="619"/>
      <c r="I21" s="619"/>
      <c r="J21" s="619"/>
      <c r="K21" s="619"/>
      <c r="L21" s="619"/>
      <c r="M21" s="619"/>
      <c r="N21" s="619"/>
      <c r="O21" s="619"/>
      <c r="P21" s="619"/>
      <c r="Q21" s="620"/>
      <c r="R21" s="621">
        <v>8024955</v>
      </c>
      <c r="S21" s="622"/>
      <c r="T21" s="622"/>
      <c r="U21" s="622"/>
      <c r="V21" s="622"/>
      <c r="W21" s="622"/>
      <c r="X21" s="622"/>
      <c r="Y21" s="623"/>
      <c r="Z21" s="659">
        <v>17.2</v>
      </c>
      <c r="AA21" s="659"/>
      <c r="AB21" s="659"/>
      <c r="AC21" s="659"/>
      <c r="AD21" s="660">
        <v>7113855</v>
      </c>
      <c r="AE21" s="660"/>
      <c r="AF21" s="660"/>
      <c r="AG21" s="660"/>
      <c r="AH21" s="660"/>
      <c r="AI21" s="660"/>
      <c r="AJ21" s="660"/>
      <c r="AK21" s="660"/>
      <c r="AL21" s="624">
        <v>34.799999999999997</v>
      </c>
      <c r="AM21" s="625"/>
      <c r="AN21" s="625"/>
      <c r="AO21" s="661"/>
      <c r="AP21" s="618" t="s">
        <v>268</v>
      </c>
      <c r="AQ21" s="698"/>
      <c r="AR21" s="698"/>
      <c r="AS21" s="698"/>
      <c r="AT21" s="698"/>
      <c r="AU21" s="698"/>
      <c r="AV21" s="698"/>
      <c r="AW21" s="698"/>
      <c r="AX21" s="698"/>
      <c r="AY21" s="698"/>
      <c r="AZ21" s="698"/>
      <c r="BA21" s="698"/>
      <c r="BB21" s="698"/>
      <c r="BC21" s="698"/>
      <c r="BD21" s="698"/>
      <c r="BE21" s="698"/>
      <c r="BF21" s="699"/>
      <c r="BG21" s="621">
        <v>19389</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269</v>
      </c>
      <c r="C22" s="619"/>
      <c r="D22" s="619"/>
      <c r="E22" s="619"/>
      <c r="F22" s="619"/>
      <c r="G22" s="619"/>
      <c r="H22" s="619"/>
      <c r="I22" s="619"/>
      <c r="J22" s="619"/>
      <c r="K22" s="619"/>
      <c r="L22" s="619"/>
      <c r="M22" s="619"/>
      <c r="N22" s="619"/>
      <c r="O22" s="619"/>
      <c r="P22" s="619"/>
      <c r="Q22" s="620"/>
      <c r="R22" s="621">
        <v>7113855</v>
      </c>
      <c r="S22" s="622"/>
      <c r="T22" s="622"/>
      <c r="U22" s="622"/>
      <c r="V22" s="622"/>
      <c r="W22" s="622"/>
      <c r="X22" s="622"/>
      <c r="Y22" s="623"/>
      <c r="Z22" s="659">
        <v>15.3</v>
      </c>
      <c r="AA22" s="659"/>
      <c r="AB22" s="659"/>
      <c r="AC22" s="659"/>
      <c r="AD22" s="660">
        <v>7113855</v>
      </c>
      <c r="AE22" s="660"/>
      <c r="AF22" s="660"/>
      <c r="AG22" s="660"/>
      <c r="AH22" s="660"/>
      <c r="AI22" s="660"/>
      <c r="AJ22" s="660"/>
      <c r="AK22" s="660"/>
      <c r="AL22" s="624">
        <v>34.799999999999997</v>
      </c>
      <c r="AM22" s="625"/>
      <c r="AN22" s="625"/>
      <c r="AO22" s="661"/>
      <c r="AP22" s="618" t="s">
        <v>270</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272</v>
      </c>
      <c r="C23" s="619"/>
      <c r="D23" s="619"/>
      <c r="E23" s="619"/>
      <c r="F23" s="619"/>
      <c r="G23" s="619"/>
      <c r="H23" s="619"/>
      <c r="I23" s="619"/>
      <c r="J23" s="619"/>
      <c r="K23" s="619"/>
      <c r="L23" s="619"/>
      <c r="M23" s="619"/>
      <c r="N23" s="619"/>
      <c r="O23" s="619"/>
      <c r="P23" s="619"/>
      <c r="Q23" s="620"/>
      <c r="R23" s="621">
        <v>911100</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273</v>
      </c>
      <c r="AQ23" s="698"/>
      <c r="AR23" s="698"/>
      <c r="AS23" s="698"/>
      <c r="AT23" s="698"/>
      <c r="AU23" s="698"/>
      <c r="AV23" s="698"/>
      <c r="AW23" s="698"/>
      <c r="AX23" s="698"/>
      <c r="AY23" s="698"/>
      <c r="AZ23" s="698"/>
      <c r="BA23" s="698"/>
      <c r="BB23" s="698"/>
      <c r="BC23" s="698"/>
      <c r="BD23" s="698"/>
      <c r="BE23" s="698"/>
      <c r="BF23" s="699"/>
      <c r="BG23" s="621">
        <v>232718</v>
      </c>
      <c r="BH23" s="622"/>
      <c r="BI23" s="622"/>
      <c r="BJ23" s="622"/>
      <c r="BK23" s="622"/>
      <c r="BL23" s="622"/>
      <c r="BM23" s="622"/>
      <c r="BN23" s="623"/>
      <c r="BO23" s="659">
        <v>2.2000000000000002</v>
      </c>
      <c r="BP23" s="659"/>
      <c r="BQ23" s="659"/>
      <c r="BR23" s="659"/>
      <c r="BS23" s="660" t="s">
        <v>122</v>
      </c>
      <c r="BT23" s="660"/>
      <c r="BU23" s="660"/>
      <c r="BV23" s="660"/>
      <c r="BW23" s="660"/>
      <c r="BX23" s="660"/>
      <c r="BY23" s="660"/>
      <c r="BZ23" s="660"/>
      <c r="CA23" s="660"/>
      <c r="CB23" s="700"/>
      <c r="CD23" s="673" t="s">
        <v>213</v>
      </c>
      <c r="CE23" s="674"/>
      <c r="CF23" s="674"/>
      <c r="CG23" s="674"/>
      <c r="CH23" s="674"/>
      <c r="CI23" s="674"/>
      <c r="CJ23" s="674"/>
      <c r="CK23" s="674"/>
      <c r="CL23" s="674"/>
      <c r="CM23" s="674"/>
      <c r="CN23" s="674"/>
      <c r="CO23" s="674"/>
      <c r="CP23" s="674"/>
      <c r="CQ23" s="675"/>
      <c r="CR23" s="673" t="s">
        <v>274</v>
      </c>
      <c r="CS23" s="674"/>
      <c r="CT23" s="674"/>
      <c r="CU23" s="674"/>
      <c r="CV23" s="674"/>
      <c r="CW23" s="674"/>
      <c r="CX23" s="674"/>
      <c r="CY23" s="675"/>
      <c r="CZ23" s="673" t="s">
        <v>275</v>
      </c>
      <c r="DA23" s="674"/>
      <c r="DB23" s="674"/>
      <c r="DC23" s="675"/>
      <c r="DD23" s="673" t="s">
        <v>276</v>
      </c>
      <c r="DE23" s="674"/>
      <c r="DF23" s="674"/>
      <c r="DG23" s="674"/>
      <c r="DH23" s="674"/>
      <c r="DI23" s="674"/>
      <c r="DJ23" s="674"/>
      <c r="DK23" s="675"/>
      <c r="DL23" s="711" t="s">
        <v>277</v>
      </c>
      <c r="DM23" s="712"/>
      <c r="DN23" s="712"/>
      <c r="DO23" s="712"/>
      <c r="DP23" s="712"/>
      <c r="DQ23" s="712"/>
      <c r="DR23" s="712"/>
      <c r="DS23" s="712"/>
      <c r="DT23" s="712"/>
      <c r="DU23" s="712"/>
      <c r="DV23" s="713"/>
      <c r="DW23" s="673" t="s">
        <v>278</v>
      </c>
      <c r="DX23" s="674"/>
      <c r="DY23" s="674"/>
      <c r="DZ23" s="674"/>
      <c r="EA23" s="674"/>
      <c r="EB23" s="674"/>
      <c r="EC23" s="675"/>
    </row>
    <row r="24" spans="2:133" ht="11.25" customHeight="1" x14ac:dyDescent="0.15">
      <c r="B24" s="618" t="s">
        <v>279</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280</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281</v>
      </c>
      <c r="CE24" s="680"/>
      <c r="CF24" s="680"/>
      <c r="CG24" s="680"/>
      <c r="CH24" s="680"/>
      <c r="CI24" s="680"/>
      <c r="CJ24" s="680"/>
      <c r="CK24" s="680"/>
      <c r="CL24" s="680"/>
      <c r="CM24" s="680"/>
      <c r="CN24" s="680"/>
      <c r="CO24" s="680"/>
      <c r="CP24" s="680"/>
      <c r="CQ24" s="681"/>
      <c r="CR24" s="676">
        <v>19489075</v>
      </c>
      <c r="CS24" s="677"/>
      <c r="CT24" s="677"/>
      <c r="CU24" s="677"/>
      <c r="CV24" s="677"/>
      <c r="CW24" s="677"/>
      <c r="CX24" s="677"/>
      <c r="CY24" s="702"/>
      <c r="CZ24" s="703">
        <v>43.1</v>
      </c>
      <c r="DA24" s="685"/>
      <c r="DB24" s="685"/>
      <c r="DC24" s="705"/>
      <c r="DD24" s="701">
        <v>12447688</v>
      </c>
      <c r="DE24" s="677"/>
      <c r="DF24" s="677"/>
      <c r="DG24" s="677"/>
      <c r="DH24" s="677"/>
      <c r="DI24" s="677"/>
      <c r="DJ24" s="677"/>
      <c r="DK24" s="702"/>
      <c r="DL24" s="701">
        <v>11231662</v>
      </c>
      <c r="DM24" s="677"/>
      <c r="DN24" s="677"/>
      <c r="DO24" s="677"/>
      <c r="DP24" s="677"/>
      <c r="DQ24" s="677"/>
      <c r="DR24" s="677"/>
      <c r="DS24" s="677"/>
      <c r="DT24" s="677"/>
      <c r="DU24" s="677"/>
      <c r="DV24" s="702"/>
      <c r="DW24" s="703">
        <v>54.5</v>
      </c>
      <c r="DX24" s="685"/>
      <c r="DY24" s="685"/>
      <c r="DZ24" s="685"/>
      <c r="EA24" s="685"/>
      <c r="EB24" s="685"/>
      <c r="EC24" s="704"/>
    </row>
    <row r="25" spans="2:133" ht="11.25" customHeight="1" x14ac:dyDescent="0.15">
      <c r="B25" s="618" t="s">
        <v>282</v>
      </c>
      <c r="C25" s="619"/>
      <c r="D25" s="619"/>
      <c r="E25" s="619"/>
      <c r="F25" s="619"/>
      <c r="G25" s="619"/>
      <c r="H25" s="619"/>
      <c r="I25" s="619"/>
      <c r="J25" s="619"/>
      <c r="K25" s="619"/>
      <c r="L25" s="619"/>
      <c r="M25" s="619"/>
      <c r="N25" s="619"/>
      <c r="O25" s="619"/>
      <c r="P25" s="619"/>
      <c r="Q25" s="620"/>
      <c r="R25" s="621">
        <v>21451556</v>
      </c>
      <c r="S25" s="622"/>
      <c r="T25" s="622"/>
      <c r="U25" s="622"/>
      <c r="V25" s="622"/>
      <c r="W25" s="622"/>
      <c r="X25" s="622"/>
      <c r="Y25" s="623"/>
      <c r="Z25" s="659">
        <v>46.1</v>
      </c>
      <c r="AA25" s="659"/>
      <c r="AB25" s="659"/>
      <c r="AC25" s="659"/>
      <c r="AD25" s="660">
        <v>20307738</v>
      </c>
      <c r="AE25" s="660"/>
      <c r="AF25" s="660"/>
      <c r="AG25" s="660"/>
      <c r="AH25" s="660"/>
      <c r="AI25" s="660"/>
      <c r="AJ25" s="660"/>
      <c r="AK25" s="660"/>
      <c r="AL25" s="624">
        <v>99.4</v>
      </c>
      <c r="AM25" s="625"/>
      <c r="AN25" s="625"/>
      <c r="AO25" s="661"/>
      <c r="AP25" s="618" t="s">
        <v>283</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284</v>
      </c>
      <c r="CE25" s="619"/>
      <c r="CF25" s="619"/>
      <c r="CG25" s="619"/>
      <c r="CH25" s="619"/>
      <c r="CI25" s="619"/>
      <c r="CJ25" s="619"/>
      <c r="CK25" s="619"/>
      <c r="CL25" s="619"/>
      <c r="CM25" s="619"/>
      <c r="CN25" s="619"/>
      <c r="CO25" s="619"/>
      <c r="CP25" s="619"/>
      <c r="CQ25" s="620"/>
      <c r="CR25" s="621">
        <v>5840035</v>
      </c>
      <c r="CS25" s="634"/>
      <c r="CT25" s="634"/>
      <c r="CU25" s="634"/>
      <c r="CV25" s="634"/>
      <c r="CW25" s="634"/>
      <c r="CX25" s="634"/>
      <c r="CY25" s="635"/>
      <c r="CZ25" s="624">
        <v>12.9</v>
      </c>
      <c r="DA25" s="636"/>
      <c r="DB25" s="636"/>
      <c r="DC25" s="637"/>
      <c r="DD25" s="627">
        <v>5008850</v>
      </c>
      <c r="DE25" s="634"/>
      <c r="DF25" s="634"/>
      <c r="DG25" s="634"/>
      <c r="DH25" s="634"/>
      <c r="DI25" s="634"/>
      <c r="DJ25" s="634"/>
      <c r="DK25" s="635"/>
      <c r="DL25" s="627">
        <v>4728601</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15">
      <c r="B26" s="618" t="s">
        <v>285</v>
      </c>
      <c r="C26" s="619"/>
      <c r="D26" s="619"/>
      <c r="E26" s="619"/>
      <c r="F26" s="619"/>
      <c r="G26" s="619"/>
      <c r="H26" s="619"/>
      <c r="I26" s="619"/>
      <c r="J26" s="619"/>
      <c r="K26" s="619"/>
      <c r="L26" s="619"/>
      <c r="M26" s="619"/>
      <c r="N26" s="619"/>
      <c r="O26" s="619"/>
      <c r="P26" s="619"/>
      <c r="Q26" s="620"/>
      <c r="R26" s="621">
        <v>8400</v>
      </c>
      <c r="S26" s="622"/>
      <c r="T26" s="622"/>
      <c r="U26" s="622"/>
      <c r="V26" s="622"/>
      <c r="W26" s="622"/>
      <c r="X26" s="622"/>
      <c r="Y26" s="623"/>
      <c r="Z26" s="659">
        <v>0</v>
      </c>
      <c r="AA26" s="659"/>
      <c r="AB26" s="659"/>
      <c r="AC26" s="659"/>
      <c r="AD26" s="660">
        <v>8400</v>
      </c>
      <c r="AE26" s="660"/>
      <c r="AF26" s="660"/>
      <c r="AG26" s="660"/>
      <c r="AH26" s="660"/>
      <c r="AI26" s="660"/>
      <c r="AJ26" s="660"/>
      <c r="AK26" s="660"/>
      <c r="AL26" s="624">
        <v>0</v>
      </c>
      <c r="AM26" s="625"/>
      <c r="AN26" s="625"/>
      <c r="AO26" s="661"/>
      <c r="AP26" s="618" t="s">
        <v>286</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287</v>
      </c>
      <c r="CE26" s="619"/>
      <c r="CF26" s="619"/>
      <c r="CG26" s="619"/>
      <c r="CH26" s="619"/>
      <c r="CI26" s="619"/>
      <c r="CJ26" s="619"/>
      <c r="CK26" s="619"/>
      <c r="CL26" s="619"/>
      <c r="CM26" s="619"/>
      <c r="CN26" s="619"/>
      <c r="CO26" s="619"/>
      <c r="CP26" s="619"/>
      <c r="CQ26" s="620"/>
      <c r="CR26" s="621">
        <v>3280177</v>
      </c>
      <c r="CS26" s="622"/>
      <c r="CT26" s="622"/>
      <c r="CU26" s="622"/>
      <c r="CV26" s="622"/>
      <c r="CW26" s="622"/>
      <c r="CX26" s="622"/>
      <c r="CY26" s="623"/>
      <c r="CZ26" s="624">
        <v>7.3</v>
      </c>
      <c r="DA26" s="636"/>
      <c r="DB26" s="636"/>
      <c r="DC26" s="637"/>
      <c r="DD26" s="627">
        <v>3038474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288</v>
      </c>
      <c r="C27" s="619"/>
      <c r="D27" s="619"/>
      <c r="E27" s="619"/>
      <c r="F27" s="619"/>
      <c r="G27" s="619"/>
      <c r="H27" s="619"/>
      <c r="I27" s="619"/>
      <c r="J27" s="619"/>
      <c r="K27" s="619"/>
      <c r="L27" s="619"/>
      <c r="M27" s="619"/>
      <c r="N27" s="619"/>
      <c r="O27" s="619"/>
      <c r="P27" s="619"/>
      <c r="Q27" s="620"/>
      <c r="R27" s="621">
        <v>206780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10619952</v>
      </c>
      <c r="BH27" s="622"/>
      <c r="BI27" s="622"/>
      <c r="BJ27" s="622"/>
      <c r="BK27" s="622"/>
      <c r="BL27" s="622"/>
      <c r="BM27" s="622"/>
      <c r="BN27" s="623"/>
      <c r="BO27" s="659">
        <v>100</v>
      </c>
      <c r="BP27" s="659"/>
      <c r="BQ27" s="659"/>
      <c r="BR27" s="659"/>
      <c r="BS27" s="660">
        <v>465184</v>
      </c>
      <c r="BT27" s="660"/>
      <c r="BU27" s="660"/>
      <c r="BV27" s="660"/>
      <c r="BW27" s="660"/>
      <c r="BX27" s="660"/>
      <c r="BY27" s="660"/>
      <c r="BZ27" s="660"/>
      <c r="CA27" s="660"/>
      <c r="CB27" s="700"/>
      <c r="CD27" s="618" t="s">
        <v>290</v>
      </c>
      <c r="CE27" s="619"/>
      <c r="CF27" s="619"/>
      <c r="CG27" s="619"/>
      <c r="CH27" s="619"/>
      <c r="CI27" s="619"/>
      <c r="CJ27" s="619"/>
      <c r="CK27" s="619"/>
      <c r="CL27" s="619"/>
      <c r="CM27" s="619"/>
      <c r="CN27" s="619"/>
      <c r="CO27" s="619"/>
      <c r="CP27" s="619"/>
      <c r="CQ27" s="620"/>
      <c r="CR27" s="621">
        <v>9687989</v>
      </c>
      <c r="CS27" s="634"/>
      <c r="CT27" s="634"/>
      <c r="CU27" s="634"/>
      <c r="CV27" s="634"/>
      <c r="CW27" s="634"/>
      <c r="CX27" s="634"/>
      <c r="CY27" s="635"/>
      <c r="CZ27" s="624">
        <v>21.4</v>
      </c>
      <c r="DA27" s="636"/>
      <c r="DB27" s="636"/>
      <c r="DC27" s="637"/>
      <c r="DD27" s="627">
        <v>3544026</v>
      </c>
      <c r="DE27" s="634"/>
      <c r="DF27" s="634"/>
      <c r="DG27" s="634"/>
      <c r="DH27" s="634"/>
      <c r="DI27" s="634"/>
      <c r="DJ27" s="634"/>
      <c r="DK27" s="635"/>
      <c r="DL27" s="627">
        <v>2608249</v>
      </c>
      <c r="DM27" s="634"/>
      <c r="DN27" s="634"/>
      <c r="DO27" s="634"/>
      <c r="DP27" s="634"/>
      <c r="DQ27" s="634"/>
      <c r="DR27" s="634"/>
      <c r="DS27" s="634"/>
      <c r="DT27" s="634"/>
      <c r="DU27" s="634"/>
      <c r="DV27" s="635"/>
      <c r="DW27" s="624">
        <v>12.7</v>
      </c>
      <c r="DX27" s="636"/>
      <c r="DY27" s="636"/>
      <c r="DZ27" s="636"/>
      <c r="EA27" s="636"/>
      <c r="EB27" s="636"/>
      <c r="EC27" s="648"/>
    </row>
    <row r="28" spans="2:133" ht="11.25" customHeight="1" x14ac:dyDescent="0.15">
      <c r="B28" s="618" t="s">
        <v>291</v>
      </c>
      <c r="C28" s="619"/>
      <c r="D28" s="619"/>
      <c r="E28" s="619"/>
      <c r="F28" s="619"/>
      <c r="G28" s="619"/>
      <c r="H28" s="619"/>
      <c r="I28" s="619"/>
      <c r="J28" s="619"/>
      <c r="K28" s="619"/>
      <c r="L28" s="619"/>
      <c r="M28" s="619"/>
      <c r="N28" s="619"/>
      <c r="O28" s="619"/>
      <c r="P28" s="619"/>
      <c r="Q28" s="620"/>
      <c r="R28" s="621">
        <v>331201</v>
      </c>
      <c r="S28" s="622"/>
      <c r="T28" s="622"/>
      <c r="U28" s="622"/>
      <c r="V28" s="622"/>
      <c r="W28" s="622"/>
      <c r="X28" s="622"/>
      <c r="Y28" s="623"/>
      <c r="Z28" s="659">
        <v>0.7</v>
      </c>
      <c r="AA28" s="659"/>
      <c r="AB28" s="659"/>
      <c r="AC28" s="659"/>
      <c r="AD28" s="660">
        <v>104916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3961051</v>
      </c>
      <c r="CS28" s="622"/>
      <c r="CT28" s="622"/>
      <c r="CU28" s="622"/>
      <c r="CV28" s="622"/>
      <c r="CW28" s="622"/>
      <c r="CX28" s="622"/>
      <c r="CY28" s="623"/>
      <c r="CZ28" s="624">
        <v>8.8000000000000007</v>
      </c>
      <c r="DA28" s="636"/>
      <c r="DB28" s="636"/>
      <c r="DC28" s="637"/>
      <c r="DD28" s="627">
        <v>3894812</v>
      </c>
      <c r="DE28" s="622"/>
      <c r="DF28" s="622"/>
      <c r="DG28" s="622"/>
      <c r="DH28" s="622"/>
      <c r="DI28" s="622"/>
      <c r="DJ28" s="622"/>
      <c r="DK28" s="623"/>
      <c r="DL28" s="627">
        <v>3894812</v>
      </c>
      <c r="DM28" s="622"/>
      <c r="DN28" s="622"/>
      <c r="DO28" s="622"/>
      <c r="DP28" s="622"/>
      <c r="DQ28" s="622"/>
      <c r="DR28" s="622"/>
      <c r="DS28" s="622"/>
      <c r="DT28" s="622"/>
      <c r="DU28" s="622"/>
      <c r="DV28" s="623"/>
      <c r="DW28" s="624">
        <v>18.899999999999999</v>
      </c>
      <c r="DX28" s="636"/>
      <c r="DY28" s="636"/>
      <c r="DZ28" s="636"/>
      <c r="EA28" s="636"/>
      <c r="EB28" s="636"/>
      <c r="EC28" s="648"/>
    </row>
    <row r="29" spans="2:133" ht="11.25" customHeight="1" x14ac:dyDescent="0.15">
      <c r="B29" s="618" t="s">
        <v>293</v>
      </c>
      <c r="C29" s="619"/>
      <c r="D29" s="619"/>
      <c r="E29" s="619"/>
      <c r="F29" s="619"/>
      <c r="G29" s="619"/>
      <c r="H29" s="619"/>
      <c r="I29" s="619"/>
      <c r="J29" s="619"/>
      <c r="K29" s="619"/>
      <c r="L29" s="619"/>
      <c r="M29" s="619"/>
      <c r="N29" s="619"/>
      <c r="O29" s="619"/>
      <c r="P29" s="619"/>
      <c r="Q29" s="620"/>
      <c r="R29" s="621">
        <v>398230</v>
      </c>
      <c r="S29" s="622"/>
      <c r="T29" s="622"/>
      <c r="U29" s="622"/>
      <c r="V29" s="622"/>
      <c r="W29" s="622"/>
      <c r="X29" s="622"/>
      <c r="Y29" s="623"/>
      <c r="Z29" s="659">
        <v>0.9</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294</v>
      </c>
      <c r="CE29" s="641"/>
      <c r="CF29" s="618" t="s">
        <v>66</v>
      </c>
      <c r="CG29" s="619"/>
      <c r="CH29" s="619"/>
      <c r="CI29" s="619"/>
      <c r="CJ29" s="619"/>
      <c r="CK29" s="619"/>
      <c r="CL29" s="619"/>
      <c r="CM29" s="619"/>
      <c r="CN29" s="619"/>
      <c r="CO29" s="619"/>
      <c r="CP29" s="619"/>
      <c r="CQ29" s="620"/>
      <c r="CR29" s="621">
        <v>3961051</v>
      </c>
      <c r="CS29" s="634"/>
      <c r="CT29" s="634"/>
      <c r="CU29" s="634"/>
      <c r="CV29" s="634"/>
      <c r="CW29" s="634"/>
      <c r="CX29" s="634"/>
      <c r="CY29" s="635"/>
      <c r="CZ29" s="624">
        <v>8.8000000000000007</v>
      </c>
      <c r="DA29" s="636"/>
      <c r="DB29" s="636"/>
      <c r="DC29" s="637"/>
      <c r="DD29" s="627">
        <v>3894812</v>
      </c>
      <c r="DE29" s="634"/>
      <c r="DF29" s="634"/>
      <c r="DG29" s="634"/>
      <c r="DH29" s="634"/>
      <c r="DI29" s="634"/>
      <c r="DJ29" s="634"/>
      <c r="DK29" s="635"/>
      <c r="DL29" s="627">
        <v>3894812</v>
      </c>
      <c r="DM29" s="634"/>
      <c r="DN29" s="634"/>
      <c r="DO29" s="634"/>
      <c r="DP29" s="634"/>
      <c r="DQ29" s="634"/>
      <c r="DR29" s="634"/>
      <c r="DS29" s="634"/>
      <c r="DT29" s="634"/>
      <c r="DU29" s="634"/>
      <c r="DV29" s="635"/>
      <c r="DW29" s="624">
        <v>18.899999999999999</v>
      </c>
      <c r="DX29" s="636"/>
      <c r="DY29" s="636"/>
      <c r="DZ29" s="636"/>
      <c r="EA29" s="636"/>
      <c r="EB29" s="636"/>
      <c r="EC29" s="648"/>
    </row>
    <row r="30" spans="2:133" ht="11.25" customHeight="1" x14ac:dyDescent="0.15">
      <c r="B30" s="618" t="s">
        <v>295</v>
      </c>
      <c r="C30" s="619"/>
      <c r="D30" s="619"/>
      <c r="E30" s="619"/>
      <c r="F30" s="619"/>
      <c r="G30" s="619"/>
      <c r="H30" s="619"/>
      <c r="I30" s="619"/>
      <c r="J30" s="619"/>
      <c r="K30" s="619"/>
      <c r="L30" s="619"/>
      <c r="M30" s="619"/>
      <c r="N30" s="619"/>
      <c r="O30" s="619"/>
      <c r="P30" s="619"/>
      <c r="Q30" s="620"/>
      <c r="R30" s="621">
        <v>7454479</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213</v>
      </c>
      <c r="AQ30" s="674"/>
      <c r="AR30" s="674"/>
      <c r="AS30" s="674"/>
      <c r="AT30" s="674"/>
      <c r="AU30" s="674"/>
      <c r="AV30" s="674"/>
      <c r="AW30" s="674"/>
      <c r="AX30" s="674"/>
      <c r="AY30" s="674"/>
      <c r="AZ30" s="674"/>
      <c r="BA30" s="674"/>
      <c r="BB30" s="674"/>
      <c r="BC30" s="674"/>
      <c r="BD30" s="674"/>
      <c r="BE30" s="674"/>
      <c r="BF30" s="675"/>
      <c r="BG30" s="673" t="s">
        <v>296</v>
      </c>
      <c r="BH30" s="691"/>
      <c r="BI30" s="691"/>
      <c r="BJ30" s="691"/>
      <c r="BK30" s="691"/>
      <c r="BL30" s="691"/>
      <c r="BM30" s="691"/>
      <c r="BN30" s="691"/>
      <c r="BO30" s="691"/>
      <c r="BP30" s="691"/>
      <c r="BQ30" s="692"/>
      <c r="BR30" s="673" t="s">
        <v>297</v>
      </c>
      <c r="BS30" s="691"/>
      <c r="BT30" s="691"/>
      <c r="BU30" s="691"/>
      <c r="BV30" s="691"/>
      <c r="BW30" s="691"/>
      <c r="BX30" s="691"/>
      <c r="BY30" s="691"/>
      <c r="BZ30" s="691"/>
      <c r="CA30" s="691"/>
      <c r="CB30" s="692"/>
      <c r="CD30" s="642"/>
      <c r="CE30" s="643"/>
      <c r="CF30" s="618" t="s">
        <v>298</v>
      </c>
      <c r="CG30" s="619"/>
      <c r="CH30" s="619"/>
      <c r="CI30" s="619"/>
      <c r="CJ30" s="619"/>
      <c r="CK30" s="619"/>
      <c r="CL30" s="619"/>
      <c r="CM30" s="619"/>
      <c r="CN30" s="619"/>
      <c r="CO30" s="619"/>
      <c r="CP30" s="619"/>
      <c r="CQ30" s="620"/>
      <c r="CR30" s="621">
        <v>3799259</v>
      </c>
      <c r="CS30" s="622"/>
      <c r="CT30" s="622"/>
      <c r="CU30" s="622"/>
      <c r="CV30" s="622"/>
      <c r="CW30" s="622"/>
      <c r="CX30" s="622"/>
      <c r="CY30" s="623"/>
      <c r="CZ30" s="624">
        <v>8.4</v>
      </c>
      <c r="DA30" s="636"/>
      <c r="DB30" s="636"/>
      <c r="DC30" s="637"/>
      <c r="DD30" s="627">
        <v>3733020</v>
      </c>
      <c r="DE30" s="622"/>
      <c r="DF30" s="622"/>
      <c r="DG30" s="622"/>
      <c r="DH30" s="622"/>
      <c r="DI30" s="622"/>
      <c r="DJ30" s="622"/>
      <c r="DK30" s="623"/>
      <c r="DL30" s="627">
        <v>3733020</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299</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300</v>
      </c>
      <c r="AQ31" s="694"/>
      <c r="AR31" s="694"/>
      <c r="AS31" s="694"/>
      <c r="AT31" s="695" t="s">
        <v>301</v>
      </c>
      <c r="AU31" s="218"/>
      <c r="AV31" s="218"/>
      <c r="AW31" s="218"/>
      <c r="AX31" s="679" t="s">
        <v>179</v>
      </c>
      <c r="AY31" s="680"/>
      <c r="AZ31" s="680"/>
      <c r="BA31" s="680"/>
      <c r="BB31" s="680"/>
      <c r="BC31" s="680"/>
      <c r="BD31" s="680"/>
      <c r="BE31" s="680"/>
      <c r="BF31" s="681"/>
      <c r="BG31" s="683">
        <v>99.4</v>
      </c>
      <c r="BH31" s="684"/>
      <c r="BI31" s="684"/>
      <c r="BJ31" s="684"/>
      <c r="BK31" s="684"/>
      <c r="BL31" s="684"/>
      <c r="BM31" s="685">
        <v>98.5</v>
      </c>
      <c r="BN31" s="684"/>
      <c r="BO31" s="684"/>
      <c r="BP31" s="684"/>
      <c r="BQ31" s="686"/>
      <c r="BR31" s="683">
        <v>99.4</v>
      </c>
      <c r="BS31" s="684"/>
      <c r="BT31" s="684"/>
      <c r="BU31" s="684"/>
      <c r="BV31" s="684"/>
      <c r="BW31" s="684"/>
      <c r="BX31" s="685">
        <v>98.5</v>
      </c>
      <c r="BY31" s="684"/>
      <c r="BZ31" s="684"/>
      <c r="CA31" s="684"/>
      <c r="CB31" s="686"/>
      <c r="CD31" s="642"/>
      <c r="CE31" s="643"/>
      <c r="CF31" s="618" t="s">
        <v>302</v>
      </c>
      <c r="CG31" s="619"/>
      <c r="CH31" s="619"/>
      <c r="CI31" s="619"/>
      <c r="CJ31" s="619"/>
      <c r="CK31" s="619"/>
      <c r="CL31" s="619"/>
      <c r="CM31" s="619"/>
      <c r="CN31" s="619"/>
      <c r="CO31" s="619"/>
      <c r="CP31" s="619"/>
      <c r="CQ31" s="620"/>
      <c r="CR31" s="621">
        <v>161792</v>
      </c>
      <c r="CS31" s="634"/>
      <c r="CT31" s="634"/>
      <c r="CU31" s="634"/>
      <c r="CV31" s="634"/>
      <c r="CW31" s="634"/>
      <c r="CX31" s="634"/>
      <c r="CY31" s="635"/>
      <c r="CZ31" s="624">
        <v>0.4</v>
      </c>
      <c r="DA31" s="636"/>
      <c r="DB31" s="636"/>
      <c r="DC31" s="637"/>
      <c r="DD31" s="627">
        <v>161792</v>
      </c>
      <c r="DE31" s="634"/>
      <c r="DF31" s="634"/>
      <c r="DG31" s="634"/>
      <c r="DH31" s="634"/>
      <c r="DI31" s="634"/>
      <c r="DJ31" s="634"/>
      <c r="DK31" s="635"/>
      <c r="DL31" s="627">
        <v>161792</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303</v>
      </c>
      <c r="C32" s="619"/>
      <c r="D32" s="619"/>
      <c r="E32" s="619"/>
      <c r="F32" s="619"/>
      <c r="G32" s="619"/>
      <c r="H32" s="619"/>
      <c r="I32" s="619"/>
      <c r="J32" s="619"/>
      <c r="K32" s="619"/>
      <c r="L32" s="619"/>
      <c r="M32" s="619"/>
      <c r="N32" s="619"/>
      <c r="O32" s="619"/>
      <c r="P32" s="619"/>
      <c r="Q32" s="620"/>
      <c r="R32" s="621">
        <v>4087921</v>
      </c>
      <c r="S32" s="622"/>
      <c r="T32" s="622"/>
      <c r="U32" s="622"/>
      <c r="V32" s="622"/>
      <c r="W32" s="622"/>
      <c r="X32" s="622"/>
      <c r="Y32" s="623"/>
      <c r="Z32" s="659">
        <v>8.8000000000000007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304</v>
      </c>
      <c r="AX32" s="618" t="s">
        <v>305</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99.3</v>
      </c>
      <c r="BS32" s="634"/>
      <c r="BT32" s="634"/>
      <c r="BU32" s="634"/>
      <c r="BV32" s="634"/>
      <c r="BW32" s="634"/>
      <c r="BX32" s="625">
        <v>98.5</v>
      </c>
      <c r="BY32" s="634"/>
      <c r="BZ32" s="634"/>
      <c r="CA32" s="634"/>
      <c r="CB32" s="657"/>
      <c r="CD32" s="644"/>
      <c r="CE32" s="645"/>
      <c r="CF32" s="618" t="s">
        <v>306</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307</v>
      </c>
      <c r="C33" s="619"/>
      <c r="D33" s="619"/>
      <c r="E33" s="619"/>
      <c r="F33" s="619"/>
      <c r="G33" s="619"/>
      <c r="H33" s="619"/>
      <c r="I33" s="619"/>
      <c r="J33" s="619"/>
      <c r="K33" s="619"/>
      <c r="L33" s="619"/>
      <c r="M33" s="619"/>
      <c r="N33" s="619"/>
      <c r="O33" s="619"/>
      <c r="P33" s="619"/>
      <c r="Q33" s="620"/>
      <c r="R33" s="621">
        <v>65257</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308</v>
      </c>
      <c r="AY33" s="603"/>
      <c r="AZ33" s="603"/>
      <c r="BA33" s="603"/>
      <c r="BB33" s="603"/>
      <c r="BC33" s="603"/>
      <c r="BD33" s="603"/>
      <c r="BE33" s="603"/>
      <c r="BF33" s="604"/>
      <c r="BG33" s="682">
        <v>99.5</v>
      </c>
      <c r="BH33" s="606"/>
      <c r="BI33" s="606"/>
      <c r="BJ33" s="606"/>
      <c r="BK33" s="606"/>
      <c r="BL33" s="606"/>
      <c r="BM33" s="652">
        <v>98.5</v>
      </c>
      <c r="BN33" s="606"/>
      <c r="BO33" s="606"/>
      <c r="BP33" s="606"/>
      <c r="BQ33" s="669"/>
      <c r="BR33" s="682">
        <v>99.5</v>
      </c>
      <c r="BS33" s="606"/>
      <c r="BT33" s="606"/>
      <c r="BU33" s="606"/>
      <c r="BV33" s="606"/>
      <c r="BW33" s="606"/>
      <c r="BX33" s="652">
        <v>98.5</v>
      </c>
      <c r="BY33" s="606"/>
      <c r="BZ33" s="606"/>
      <c r="CA33" s="606"/>
      <c r="CB33" s="669"/>
      <c r="CD33" s="618" t="s">
        <v>309</v>
      </c>
      <c r="CE33" s="619"/>
      <c r="CF33" s="619"/>
      <c r="CG33" s="619"/>
      <c r="CH33" s="619"/>
      <c r="CI33" s="619"/>
      <c r="CJ33" s="619"/>
      <c r="CK33" s="619"/>
      <c r="CL33" s="619"/>
      <c r="CM33" s="619"/>
      <c r="CN33" s="619"/>
      <c r="CO33" s="619"/>
      <c r="CP33" s="619"/>
      <c r="CQ33" s="620"/>
      <c r="CR33" s="621">
        <v>20667182</v>
      </c>
      <c r="CS33" s="634"/>
      <c r="CT33" s="634"/>
      <c r="CU33" s="634"/>
      <c r="CV33" s="634"/>
      <c r="CW33" s="634"/>
      <c r="CX33" s="634"/>
      <c r="CY33" s="635"/>
      <c r="CZ33" s="624">
        <v>45.7</v>
      </c>
      <c r="DA33" s="636"/>
      <c r="DB33" s="636"/>
      <c r="DC33" s="637"/>
      <c r="DD33" s="627">
        <v>10287292</v>
      </c>
      <c r="DE33" s="634"/>
      <c r="DF33" s="634"/>
      <c r="DG33" s="634"/>
      <c r="DH33" s="634"/>
      <c r="DI33" s="634"/>
      <c r="DJ33" s="634"/>
      <c r="DK33" s="635"/>
      <c r="DL33" s="627">
        <v>7807946</v>
      </c>
      <c r="DM33" s="634"/>
      <c r="DN33" s="634"/>
      <c r="DO33" s="634"/>
      <c r="DP33" s="634"/>
      <c r="DQ33" s="634"/>
      <c r="DR33" s="634"/>
      <c r="DS33" s="634"/>
      <c r="DT33" s="634"/>
      <c r="DU33" s="634"/>
      <c r="DV33" s="635"/>
      <c r="DW33" s="624">
        <v>37.9</v>
      </c>
      <c r="DX33" s="636"/>
      <c r="DY33" s="636"/>
      <c r="DZ33" s="636"/>
      <c r="EA33" s="636"/>
      <c r="EB33" s="636"/>
      <c r="EC33" s="648"/>
    </row>
    <row r="34" spans="2:133" ht="11.25" customHeight="1" x14ac:dyDescent="0.15">
      <c r="B34" s="618" t="s">
        <v>310</v>
      </c>
      <c r="C34" s="619"/>
      <c r="D34" s="619"/>
      <c r="E34" s="619"/>
      <c r="F34" s="619"/>
      <c r="G34" s="619"/>
      <c r="H34" s="619"/>
      <c r="I34" s="619"/>
      <c r="J34" s="619"/>
      <c r="K34" s="619"/>
      <c r="L34" s="619"/>
      <c r="M34" s="619"/>
      <c r="N34" s="619"/>
      <c r="O34" s="619"/>
      <c r="P34" s="619"/>
      <c r="Q34" s="620"/>
      <c r="R34" s="621">
        <v>4247617</v>
      </c>
      <c r="S34" s="622"/>
      <c r="T34" s="622"/>
      <c r="U34" s="622"/>
      <c r="V34" s="622"/>
      <c r="W34" s="622"/>
      <c r="X34" s="622"/>
      <c r="Y34" s="623"/>
      <c r="Z34" s="659">
        <v>9.1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6603644</v>
      </c>
      <c r="CS34" s="622"/>
      <c r="CT34" s="622"/>
      <c r="CU34" s="622"/>
      <c r="CV34" s="622"/>
      <c r="CW34" s="622"/>
      <c r="CX34" s="622"/>
      <c r="CY34" s="623"/>
      <c r="CZ34" s="624">
        <v>14.6</v>
      </c>
      <c r="DA34" s="636"/>
      <c r="DB34" s="636"/>
      <c r="DC34" s="637"/>
      <c r="DD34" s="627">
        <v>2596698</v>
      </c>
      <c r="DE34" s="622"/>
      <c r="DF34" s="622"/>
      <c r="DG34" s="622"/>
      <c r="DH34" s="622"/>
      <c r="DI34" s="622"/>
      <c r="DJ34" s="622"/>
      <c r="DK34" s="623"/>
      <c r="DL34" s="627">
        <v>1906666</v>
      </c>
      <c r="DM34" s="622"/>
      <c r="DN34" s="622"/>
      <c r="DO34" s="622"/>
      <c r="DP34" s="622"/>
      <c r="DQ34" s="622"/>
      <c r="DR34" s="622"/>
      <c r="DS34" s="622"/>
      <c r="DT34" s="622"/>
      <c r="DU34" s="622"/>
      <c r="DV34" s="623"/>
      <c r="DW34" s="624">
        <v>9.3000000000000007</v>
      </c>
      <c r="DX34" s="636"/>
      <c r="DY34" s="636"/>
      <c r="DZ34" s="636"/>
      <c r="EA34" s="636"/>
      <c r="EB34" s="636"/>
      <c r="EC34" s="648"/>
    </row>
    <row r="35" spans="2:133" ht="11.25" customHeight="1" x14ac:dyDescent="0.15">
      <c r="B35" s="618" t="s">
        <v>312</v>
      </c>
      <c r="C35" s="619"/>
      <c r="D35" s="619"/>
      <c r="E35" s="619"/>
      <c r="F35" s="619"/>
      <c r="G35" s="619"/>
      <c r="H35" s="619"/>
      <c r="I35" s="619"/>
      <c r="J35" s="619"/>
      <c r="K35" s="619"/>
      <c r="L35" s="619"/>
      <c r="M35" s="619"/>
      <c r="N35" s="619"/>
      <c r="O35" s="619"/>
      <c r="P35" s="619"/>
      <c r="Q35" s="620"/>
      <c r="R35" s="621">
        <v>4142759</v>
      </c>
      <c r="S35" s="622"/>
      <c r="T35" s="622"/>
      <c r="U35" s="622"/>
      <c r="V35" s="622"/>
      <c r="W35" s="622"/>
      <c r="X35" s="622"/>
      <c r="Y35" s="623"/>
      <c r="Z35" s="659">
        <v>8.9</v>
      </c>
      <c r="AA35" s="659"/>
      <c r="AB35" s="659"/>
      <c r="AC35" s="659"/>
      <c r="AD35" s="660" t="s">
        <v>122</v>
      </c>
      <c r="AE35" s="660"/>
      <c r="AF35" s="660"/>
      <c r="AG35" s="660"/>
      <c r="AH35" s="660"/>
      <c r="AI35" s="660"/>
      <c r="AJ35" s="660"/>
      <c r="AK35" s="660"/>
      <c r="AL35" s="624" t="s">
        <v>122</v>
      </c>
      <c r="AM35" s="625"/>
      <c r="AN35" s="625"/>
      <c r="AO35" s="661"/>
      <c r="AP35" s="222"/>
      <c r="AQ35" s="673" t="s">
        <v>313</v>
      </c>
      <c r="AR35" s="674"/>
      <c r="AS35" s="674"/>
      <c r="AT35" s="674"/>
      <c r="AU35" s="674"/>
      <c r="AV35" s="674"/>
      <c r="AW35" s="674"/>
      <c r="AX35" s="674"/>
      <c r="AY35" s="674"/>
      <c r="AZ35" s="674"/>
      <c r="BA35" s="674"/>
      <c r="BB35" s="674"/>
      <c r="BC35" s="674"/>
      <c r="BD35" s="674"/>
      <c r="BE35" s="674"/>
      <c r="BF35" s="675"/>
      <c r="BG35" s="673" t="s">
        <v>314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315</v>
      </c>
      <c r="CE35" s="619"/>
      <c r="CF35" s="619"/>
      <c r="CG35" s="619"/>
      <c r="CH35" s="619"/>
      <c r="CI35" s="619"/>
      <c r="CJ35" s="619"/>
      <c r="CK35" s="619"/>
      <c r="CL35" s="619"/>
      <c r="CM35" s="619"/>
      <c r="CN35" s="619"/>
      <c r="CO35" s="619"/>
      <c r="CP35" s="619"/>
      <c r="CQ35" s="620"/>
      <c r="CR35" s="621">
        <v>192030</v>
      </c>
      <c r="CS35" s="634"/>
      <c r="CT35" s="634"/>
      <c r="CU35" s="634"/>
      <c r="CV35" s="634"/>
      <c r="CW35" s="634"/>
      <c r="CX35" s="634"/>
      <c r="CY35" s="635"/>
      <c r="CZ35" s="624">
        <v>0.4</v>
      </c>
      <c r="DA35" s="636"/>
      <c r="DB35" s="636"/>
      <c r="DC35" s="637"/>
      <c r="DD35" s="627">
        <v>116318</v>
      </c>
      <c r="DE35" s="634"/>
      <c r="DF35" s="634"/>
      <c r="DG35" s="634"/>
      <c r="DH35" s="634"/>
      <c r="DI35" s="634"/>
      <c r="DJ35" s="634"/>
      <c r="DK35" s="635"/>
      <c r="DL35" s="627">
        <v>116247</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316</v>
      </c>
      <c r="C36" s="619"/>
      <c r="D36" s="619"/>
      <c r="E36" s="619"/>
      <c r="F36" s="619"/>
      <c r="G36" s="619"/>
      <c r="H36" s="619"/>
      <c r="I36" s="619"/>
      <c r="J36" s="619"/>
      <c r="K36" s="619"/>
      <c r="L36" s="619"/>
      <c r="M36" s="619"/>
      <c r="N36" s="619"/>
      <c r="O36" s="619"/>
      <c r="P36" s="619"/>
      <c r="Q36" s="620"/>
      <c r="R36" s="621">
        <v>1399618</v>
      </c>
      <c r="S36" s="622"/>
      <c r="T36" s="622"/>
      <c r="U36" s="622"/>
      <c r="V36" s="622"/>
      <c r="W36" s="622"/>
      <c r="X36" s="622"/>
      <c r="Y36" s="623"/>
      <c r="Z36" s="659">
        <v>3</v>
      </c>
      <c r="AA36" s="659"/>
      <c r="AB36" s="659"/>
      <c r="AC36" s="659"/>
      <c r="AD36" s="660" t="s">
        <v>122</v>
      </c>
      <c r="AE36" s="660"/>
      <c r="AF36" s="660"/>
      <c r="AG36" s="660"/>
      <c r="AH36" s="660"/>
      <c r="AI36" s="660"/>
      <c r="AJ36" s="660"/>
      <c r="AK36" s="660"/>
      <c r="AL36" s="624" t="s">
        <v>122</v>
      </c>
      <c r="AM36" s="625"/>
      <c r="AN36" s="625"/>
      <c r="AO36" s="661"/>
      <c r="AP36" s="222"/>
      <c r="AQ36" s="670" t="s">
        <v>317</v>
      </c>
      <c r="AR36" s="671"/>
      <c r="AS36" s="671"/>
      <c r="AT36" s="671"/>
      <c r="AU36" s="671"/>
      <c r="AV36" s="671"/>
      <c r="AW36" s="671"/>
      <c r="AX36" s="671"/>
      <c r="AY36" s="672"/>
      <c r="AZ36" s="676">
        <v>5254628</v>
      </c>
      <c r="BA36" s="677"/>
      <c r="BB36" s="677"/>
      <c r="BC36" s="677"/>
      <c r="BD36" s="677"/>
      <c r="BE36" s="677"/>
      <c r="BF36" s="678"/>
      <c r="BG36" s="679" t="s">
        <v>318</v>
      </c>
      <c r="BH36" s="680"/>
      <c r="BI36" s="680"/>
      <c r="BJ36" s="680"/>
      <c r="BK36" s="680"/>
      <c r="BL36" s="680"/>
      <c r="BM36" s="680"/>
      <c r="BN36" s="680"/>
      <c r="BO36" s="680"/>
      <c r="BP36" s="680"/>
      <c r="BQ36" s="680"/>
      <c r="BR36" s="680"/>
      <c r="BS36" s="680"/>
      <c r="BT36" s="680"/>
      <c r="BU36" s="681"/>
      <c r="BV36" s="676">
        <v>19451</v>
      </c>
      <c r="BW36" s="677"/>
      <c r="BX36" s="677"/>
      <c r="BY36" s="677"/>
      <c r="BZ36" s="677"/>
      <c r="CA36" s="677"/>
      <c r="CB36" s="678"/>
      <c r="CD36" s="618" t="s">
        <v>319</v>
      </c>
      <c r="CE36" s="619"/>
      <c r="CF36" s="619"/>
      <c r="CG36" s="619"/>
      <c r="CH36" s="619"/>
      <c r="CI36" s="619"/>
      <c r="CJ36" s="619"/>
      <c r="CK36" s="619"/>
      <c r="CL36" s="619"/>
      <c r="CM36" s="619"/>
      <c r="CN36" s="619"/>
      <c r="CO36" s="619"/>
      <c r="CP36" s="619"/>
      <c r="CQ36" s="620"/>
      <c r="CR36" s="621">
        <v>5349010</v>
      </c>
      <c r="CS36" s="622"/>
      <c r="CT36" s="622"/>
      <c r="CU36" s="622"/>
      <c r="CV36" s="622"/>
      <c r="CW36" s="622"/>
      <c r="CX36" s="622"/>
      <c r="CY36" s="623"/>
      <c r="CZ36" s="624">
        <v>11.8</v>
      </c>
      <c r="DA36" s="636"/>
      <c r="DB36" s="636"/>
      <c r="DC36" s="637"/>
      <c r="DD36" s="627">
        <v>4077001</v>
      </c>
      <c r="DE36" s="622"/>
      <c r="DF36" s="622"/>
      <c r="DG36" s="622"/>
      <c r="DH36" s="622"/>
      <c r="DI36" s="622"/>
      <c r="DJ36" s="622"/>
      <c r="DK36" s="623"/>
      <c r="DL36" s="627">
        <v>3239859</v>
      </c>
      <c r="DM36" s="622"/>
      <c r="DN36" s="622"/>
      <c r="DO36" s="622"/>
      <c r="DP36" s="622"/>
      <c r="DQ36" s="622"/>
      <c r="DR36" s="622"/>
      <c r="DS36" s="622"/>
      <c r="DT36" s="622"/>
      <c r="DU36" s="622"/>
      <c r="DV36" s="623"/>
      <c r="DW36" s="624">
        <v>15.7</v>
      </c>
      <c r="DX36" s="636"/>
      <c r="DY36" s="636"/>
      <c r="DZ36" s="636"/>
      <c r="EA36" s="636"/>
      <c r="EB36" s="636"/>
      <c r="EC36" s="648"/>
    </row>
    <row r="37" spans="2:133" ht="11.25" customHeight="1" x14ac:dyDescent="0.15">
      <c r="B37" s="618" t="s">
        <v>320</v>
      </c>
      <c r="C37" s="619"/>
      <c r="D37" s="619"/>
      <c r="E37" s="619"/>
      <c r="F37" s="619"/>
      <c r="G37" s="619"/>
      <c r="H37" s="619"/>
      <c r="I37" s="619"/>
      <c r="J37" s="619"/>
      <c r="K37" s="619"/>
      <c r="L37" s="619"/>
      <c r="M37" s="619"/>
      <c r="N37" s="619"/>
      <c r="O37" s="619"/>
      <c r="P37" s="619"/>
      <c r="Q37" s="620"/>
      <c r="R37" s="621">
        <v>264757</v>
      </c>
      <c r="S37" s="622"/>
      <c r="T37" s="622"/>
      <c r="U37" s="622"/>
      <c r="V37" s="622"/>
      <c r="W37" s="622"/>
      <c r="X37" s="622"/>
      <c r="Y37" s="623"/>
      <c r="Z37" s="659">
        <v>0.6</v>
      </c>
      <c r="AA37" s="659"/>
      <c r="AB37" s="659"/>
      <c r="AC37" s="659"/>
      <c r="AD37" s="660">
        <v>11466</v>
      </c>
      <c r="AE37" s="660"/>
      <c r="AF37" s="660"/>
      <c r="AG37" s="660"/>
      <c r="AH37" s="660"/>
      <c r="AI37" s="660"/>
      <c r="AJ37" s="660"/>
      <c r="AK37" s="660"/>
      <c r="AL37" s="624">
        <v>0.1</v>
      </c>
      <c r="AM37" s="625"/>
      <c r="AN37" s="625"/>
      <c r="AO37" s="661"/>
      <c r="AQ37" s="654" t="s">
        <v>321</v>
      </c>
      <c r="AR37" s="655"/>
      <c r="AS37" s="655"/>
      <c r="AT37" s="655"/>
      <c r="AU37" s="655"/>
      <c r="AV37" s="655"/>
      <c r="AW37" s="655"/>
      <c r="AX37" s="655"/>
      <c r="AY37" s="656"/>
      <c r="AZ37" s="621">
        <v>962795</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19451</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1076348</v>
      </c>
      <c r="CS37" s="634"/>
      <c r="CT37" s="634"/>
      <c r="CU37" s="634"/>
      <c r="CV37" s="634"/>
      <c r="CW37" s="634"/>
      <c r="CX37" s="634"/>
      <c r="CY37" s="635"/>
      <c r="CZ37" s="624">
        <v>2.4</v>
      </c>
      <c r="DA37" s="636"/>
      <c r="DB37" s="636"/>
      <c r="DC37" s="637"/>
      <c r="DD37" s="627">
        <v>1076348</v>
      </c>
      <c r="DE37" s="634"/>
      <c r="DF37" s="634"/>
      <c r="DG37" s="634"/>
      <c r="DH37" s="634"/>
      <c r="DI37" s="634"/>
      <c r="DJ37" s="634"/>
      <c r="DK37" s="635"/>
      <c r="DL37" s="627">
        <v>961191</v>
      </c>
      <c r="DM37" s="634"/>
      <c r="DN37" s="634"/>
      <c r="DO37" s="634"/>
      <c r="DP37" s="634"/>
      <c r="DQ37" s="634"/>
      <c r="DR37" s="634"/>
      <c r="DS37" s="634"/>
      <c r="DT37" s="634"/>
      <c r="DU37" s="634"/>
      <c r="DV37" s="635"/>
      <c r="DW37" s="624">
        <v>4.7</v>
      </c>
      <c r="DX37" s="636"/>
      <c r="DY37" s="636"/>
      <c r="DZ37" s="636"/>
      <c r="EA37" s="636"/>
      <c r="EB37" s="636"/>
      <c r="EC37" s="648"/>
    </row>
    <row r="38" spans="2:133" ht="11.25" customHeight="1" x14ac:dyDescent="0.15">
      <c r="B38" s="618" t="s">
        <v>324</v>
      </c>
      <c r="C38" s="619"/>
      <c r="D38" s="619"/>
      <c r="E38" s="619"/>
      <c r="F38" s="619"/>
      <c r="G38" s="619"/>
      <c r="H38" s="619"/>
      <c r="I38" s="619"/>
      <c r="J38" s="619"/>
      <c r="K38" s="619"/>
      <c r="L38" s="619"/>
      <c r="M38" s="619"/>
      <c r="N38" s="619"/>
      <c r="O38" s="619"/>
      <c r="P38" s="619"/>
      <c r="Q38" s="620"/>
      <c r="R38" s="621">
        <v>2513517</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325</v>
      </c>
      <c r="AR38" s="655"/>
      <c r="AS38" s="655"/>
      <c r="AT38" s="655"/>
      <c r="AU38" s="655"/>
      <c r="AV38" s="655"/>
      <c r="AW38" s="655"/>
      <c r="AX38" s="655"/>
      <c r="AY38" s="656"/>
      <c r="AZ38" s="621">
        <v>710297</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11087</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3347552</v>
      </c>
      <c r="CS38" s="622"/>
      <c r="CT38" s="622"/>
      <c r="CU38" s="622"/>
      <c r="CV38" s="622"/>
      <c r="CW38" s="622"/>
      <c r="CX38" s="622"/>
      <c r="CY38" s="623"/>
      <c r="CZ38" s="624">
        <v>7.4</v>
      </c>
      <c r="DA38" s="636"/>
      <c r="DB38" s="636"/>
      <c r="DC38" s="637"/>
      <c r="DD38" s="627">
        <v>2667305</v>
      </c>
      <c r="DE38" s="622"/>
      <c r="DF38" s="622"/>
      <c r="DG38" s="622"/>
      <c r="DH38" s="622"/>
      <c r="DI38" s="622"/>
      <c r="DJ38" s="622"/>
      <c r="DK38" s="623"/>
      <c r="DL38" s="627">
        <v>2544401</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15">
      <c r="B39" s="618" t="s">
        <v>328</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329</v>
      </c>
      <c r="AR39" s="655"/>
      <c r="AS39" s="655"/>
      <c r="AT39" s="655"/>
      <c r="AU39" s="655"/>
      <c r="AV39" s="655"/>
      <c r="AW39" s="655"/>
      <c r="AX39" s="655"/>
      <c r="AY39" s="656"/>
      <c r="AZ39" s="621">
        <v>233984</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16762</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5002724</v>
      </c>
      <c r="CS39" s="634"/>
      <c r="CT39" s="634"/>
      <c r="CU39" s="634"/>
      <c r="CV39" s="634"/>
      <c r="CW39" s="634"/>
      <c r="CX39" s="634"/>
      <c r="CY39" s="635"/>
      <c r="CZ39" s="624">
        <v>11.1</v>
      </c>
      <c r="DA39" s="636"/>
      <c r="DB39" s="636"/>
      <c r="DC39" s="637"/>
      <c r="DD39" s="627">
        <v>756555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332</v>
      </c>
      <c r="C40" s="619"/>
      <c r="D40" s="619"/>
      <c r="E40" s="619"/>
      <c r="F40" s="619"/>
      <c r="G40" s="619"/>
      <c r="H40" s="619"/>
      <c r="I40" s="619"/>
      <c r="J40" s="619"/>
      <c r="K40" s="619"/>
      <c r="L40" s="619"/>
      <c r="M40" s="619"/>
      <c r="N40" s="619"/>
      <c r="O40" s="619"/>
      <c r="P40" s="619"/>
      <c r="Q40" s="620"/>
      <c r="R40" s="621">
        <v>166517</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333</v>
      </c>
      <c r="AR40" s="655"/>
      <c r="AS40" s="655"/>
      <c r="AT40" s="655"/>
      <c r="AU40" s="655"/>
      <c r="AV40" s="655"/>
      <c r="AW40" s="655"/>
      <c r="AX40" s="655"/>
      <c r="AY40" s="656"/>
      <c r="AZ40" s="621" t="s">
        <v>122</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87</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172222</v>
      </c>
      <c r="CS40" s="622"/>
      <c r="CT40" s="622"/>
      <c r="CU40" s="622"/>
      <c r="CV40" s="622"/>
      <c r="CW40" s="622"/>
      <c r="CX40" s="622"/>
      <c r="CY40" s="623"/>
      <c r="CZ40" s="624">
        <v>0.4</v>
      </c>
      <c r="DA40" s="636"/>
      <c r="DB40" s="636"/>
      <c r="DC40" s="637"/>
      <c r="DD40" s="627">
        <v>73415</v>
      </c>
      <c r="DE40" s="622"/>
      <c r="DF40" s="622"/>
      <c r="DG40" s="622"/>
      <c r="DH40" s="622"/>
      <c r="DI40" s="622"/>
      <c r="DJ40" s="622"/>
      <c r="DK40" s="623"/>
      <c r="DL40" s="627">
        <v>773</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337</v>
      </c>
      <c r="C41" s="603"/>
      <c r="D41" s="603"/>
      <c r="E41" s="603"/>
      <c r="F41" s="603"/>
      <c r="G41" s="603"/>
      <c r="H41" s="603"/>
      <c r="I41" s="603"/>
      <c r="J41" s="603"/>
      <c r="K41" s="603"/>
      <c r="L41" s="603"/>
      <c r="M41" s="603"/>
      <c r="N41" s="603"/>
      <c r="O41" s="603"/>
      <c r="P41" s="603"/>
      <c r="Q41" s="604"/>
      <c r="R41" s="605">
        <v>46572092</v>
      </c>
      <c r="S41" s="646"/>
      <c r="T41" s="646"/>
      <c r="U41" s="646"/>
      <c r="V41" s="646"/>
      <c r="W41" s="646"/>
      <c r="X41" s="646"/>
      <c r="Y41" s="649"/>
      <c r="Z41" s="650">
        <v>100</v>
      </c>
      <c r="AA41" s="650"/>
      <c r="AB41" s="650"/>
      <c r="AC41" s="650"/>
      <c r="AD41" s="651">
        <v>20432520</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736732</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122</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341</v>
      </c>
      <c r="AR42" s="667"/>
      <c r="AS42" s="667"/>
      <c r="AT42" s="667"/>
      <c r="AU42" s="667"/>
      <c r="AV42" s="667"/>
      <c r="AW42" s="667"/>
      <c r="AX42" s="667"/>
      <c r="AY42" s="668"/>
      <c r="AZ42" s="605">
        <v>2610820</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414</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5057504</v>
      </c>
      <c r="CS42" s="634"/>
      <c r="CT42" s="634"/>
      <c r="CU42" s="634"/>
      <c r="CV42" s="634"/>
      <c r="CW42" s="634"/>
      <c r="CX42" s="634"/>
      <c r="CY42" s="635"/>
      <c r="CZ42" s="624">
        <v>11.2</v>
      </c>
      <c r="DA42" s="636"/>
      <c r="DB42" s="636"/>
      <c r="DC42" s="637"/>
      <c r="DD42" s="627">
        <v>724121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344</v>
      </c>
      <c r="CD43" s="618" t="s">
        <v>345</v>
      </c>
      <c r="CE43" s="619"/>
      <c r="CF43" s="619"/>
      <c r="CG43" s="619"/>
      <c r="CH43" s="619"/>
      <c r="CI43" s="619"/>
      <c r="CJ43" s="619"/>
      <c r="CK43" s="619"/>
      <c r="CL43" s="619"/>
      <c r="CM43" s="619"/>
      <c r="CN43" s="619"/>
      <c r="CO43" s="619"/>
      <c r="CP43" s="619"/>
      <c r="CQ43" s="620"/>
      <c r="CR43" s="621">
        <v>245444</v>
      </c>
      <c r="CS43" s="634"/>
      <c r="CT43" s="634"/>
      <c r="CU43" s="634"/>
      <c r="CV43" s="634"/>
      <c r="CW43" s="634"/>
      <c r="CX43" s="634"/>
      <c r="CY43" s="635"/>
      <c r="CZ43" s="624">
        <v>0.5</v>
      </c>
      <c r="DA43" s="636"/>
      <c r="DB43" s="636"/>
      <c r="DC43" s="637"/>
      <c r="DD43" s="627">
        <v>244567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5044715</v>
      </c>
      <c r="CS44" s="622"/>
      <c r="CT44" s="622"/>
      <c r="CU44" s="622"/>
      <c r="CV44" s="622"/>
      <c r="CW44" s="622"/>
      <c r="CX44" s="622"/>
      <c r="CY44" s="623"/>
      <c r="CZ44" s="624">
        <v>11.2</v>
      </c>
      <c r="DA44" s="625"/>
      <c r="DB44" s="625"/>
      <c r="DC44" s="626"/>
      <c r="DD44" s="627">
        <v>724121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2480291</v>
      </c>
      <c r="CS45" s="634"/>
      <c r="CT45" s="634"/>
      <c r="CU45" s="634"/>
      <c r="CV45" s="634"/>
      <c r="CW45" s="634"/>
      <c r="CX45" s="634"/>
      <c r="CY45" s="635"/>
      <c r="CZ45" s="624">
        <v>5.5</v>
      </c>
      <c r="DA45" s="636"/>
      <c r="DB45" s="636"/>
      <c r="DC45" s="637"/>
      <c r="DD45" s="627">
        <v>46499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350</v>
      </c>
      <c r="CG46" s="619"/>
      <c r="CH46" s="619"/>
      <c r="CI46" s="619"/>
      <c r="CJ46" s="619"/>
      <c r="CK46" s="619"/>
      <c r="CL46" s="619"/>
      <c r="CM46" s="619"/>
      <c r="CN46" s="619"/>
      <c r="CO46" s="619"/>
      <c r="CP46" s="619"/>
      <c r="CQ46" s="620"/>
      <c r="CR46" s="621">
        <v>2463905</v>
      </c>
      <c r="CS46" s="622"/>
      <c r="CT46" s="622"/>
      <c r="CU46" s="622"/>
      <c r="CV46" s="622"/>
      <c r="CW46" s="622"/>
      <c r="CX46" s="622"/>
      <c r="CY46" s="623"/>
      <c r="CZ46" s="624">
        <v>5.4</v>
      </c>
      <c r="DA46" s="625"/>
      <c r="DB46" s="625"/>
      <c r="DC46" s="626"/>
      <c r="DD46" s="627">
        <v>667863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351</v>
      </c>
      <c r="CG47" s="619"/>
      <c r="CH47" s="619"/>
      <c r="CI47" s="619"/>
      <c r="CJ47" s="619"/>
      <c r="CK47" s="619"/>
      <c r="CL47" s="619"/>
      <c r="CM47" s="619"/>
      <c r="CN47" s="619"/>
      <c r="CO47" s="619"/>
      <c r="CP47" s="619"/>
      <c r="CQ47" s="620"/>
      <c r="CR47" s="621">
        <v>12789</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353</v>
      </c>
      <c r="CE49" s="603"/>
      <c r="CF49" s="603"/>
      <c r="CG49" s="603"/>
      <c r="CH49" s="603"/>
      <c r="CI49" s="603"/>
      <c r="CJ49" s="603"/>
      <c r="CK49" s="603"/>
      <c r="CL49" s="603"/>
      <c r="CM49" s="603"/>
      <c r="CN49" s="603"/>
      <c r="CO49" s="603"/>
      <c r="CP49" s="603"/>
      <c r="CQ49" s="604"/>
      <c r="CR49" s="605">
        <v>45213761</v>
      </c>
      <c r="CS49" s="606"/>
      <c r="CT49" s="606"/>
      <c r="CU49" s="606"/>
      <c r="CV49" s="606"/>
      <c r="CW49" s="606"/>
      <c r="CX49" s="606"/>
      <c r="CY49" s="607"/>
      <c r="CZ49" s="608">
        <v>100</v>
      </c>
      <c r="DA49" s="609"/>
      <c r="DB49" s="609"/>
      <c r="DC49" s="610"/>
      <c r="DD49" s="611">
        <v>23459101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ikhZpLdFHmOsR7Mf/2wgbOArAbG4jscT7rY7CqaSJ6YuSxSd0T75B2r+ridr3ZnWjyPcJJGas6G14TElG/J4Q==" saltValue="gQRr0Pb3ivxeMihrOn/U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355</v>
      </c>
      <c r="DK2" s="1092"/>
      <c r="DL2" s="1092"/>
      <c r="DM2" s="1092"/>
      <c r="DN2" s="1092"/>
      <c r="DO2" s="1093"/>
      <c r="DP2" s="228"/>
      <c r="DQ2" s="1091" t="s">
        <v>356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094"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084" t="s">
        <v>373</v>
      </c>
      <c r="DH5" s="1085"/>
      <c r="DI5" s="1085"/>
      <c r="DJ5" s="1085"/>
      <c r="DK5" s="1086"/>
      <c r="DL5" s="1084" t="s">
        <v>374</v>
      </c>
      <c r="DM5" s="1085"/>
      <c r="DN5" s="1085"/>
      <c r="DO5" s="1085"/>
      <c r="DP5" s="1086"/>
      <c r="DQ5" s="1001" t="s">
        <v>375</v>
      </c>
      <c r="DR5" s="1002"/>
      <c r="DS5" s="1002"/>
      <c r="DT5" s="1002"/>
      <c r="DU5" s="1003"/>
      <c r="DV5" s="1001" t="s">
        <v>366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376</v>
      </c>
      <c r="C7" s="1048"/>
      <c r="D7" s="1048"/>
      <c r="E7" s="1048"/>
      <c r="F7" s="1048"/>
      <c r="G7" s="1048"/>
      <c r="H7" s="1048"/>
      <c r="I7" s="1048"/>
      <c r="J7" s="1048"/>
      <c r="K7" s="1048"/>
      <c r="L7" s="1048"/>
      <c r="M7" s="1048"/>
      <c r="N7" s="1048"/>
      <c r="O7" s="1048"/>
      <c r="P7" s="1049"/>
      <c r="Q7" s="1099">
        <v>46560</v>
      </c>
      <c r="R7" s="1100"/>
      <c r="S7" s="1100"/>
      <c r="T7" s="1100"/>
      <c r="U7" s="1100"/>
      <c r="V7" s="1100">
        <v>45215</v>
      </c>
      <c r="W7" s="1100"/>
      <c r="X7" s="1100"/>
      <c r="Y7" s="1100"/>
      <c r="Z7" s="1100"/>
      <c r="AA7" s="1100">
        <v>1345</v>
      </c>
      <c r="AB7" s="1100"/>
      <c r="AC7" s="1100"/>
      <c r="AD7" s="1100"/>
      <c r="AE7" s="1101"/>
      <c r="AF7" s="1102">
        <v>1290</v>
      </c>
      <c r="AG7" s="1103"/>
      <c r="AH7" s="1103"/>
      <c r="AI7" s="1103"/>
      <c r="AJ7" s="1104"/>
      <c r="AK7" s="1105">
        <v>4143</v>
      </c>
      <c r="AL7" s="1106"/>
      <c r="AM7" s="1106"/>
      <c r="AN7" s="1106"/>
      <c r="AO7" s="1106"/>
      <c r="AP7" s="1106">
        <v>37772</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109" t="s">
        <v>559</v>
      </c>
      <c r="BT7" s="1110"/>
      <c r="BU7" s="1110"/>
      <c r="BV7" s="1110"/>
      <c r="BW7" s="1110"/>
      <c r="BX7" s="1110"/>
      <c r="BY7" s="1110"/>
      <c r="BZ7" s="1110"/>
      <c r="CA7" s="1110"/>
      <c r="CB7" s="1110"/>
      <c r="CC7" s="1110"/>
      <c r="CD7" s="1110"/>
      <c r="CE7" s="1110"/>
      <c r="CF7" s="1110"/>
      <c r="CG7" s="1111"/>
      <c r="CH7" s="1096">
        <v>0</v>
      </c>
      <c r="CI7" s="1097"/>
      <c r="CJ7" s="1097"/>
      <c r="CK7" s="1097"/>
      <c r="CL7" s="1098"/>
      <c r="CM7" s="1096">
        <v>190</v>
      </c>
      <c r="CN7" s="1097"/>
      <c r="CO7" s="1097"/>
      <c r="CP7" s="1097"/>
      <c r="CQ7" s="1098"/>
      <c r="CR7" s="1096">
        <v>5</v>
      </c>
      <c r="CS7" s="1097"/>
      <c r="CT7" s="1097"/>
      <c r="CU7" s="1097"/>
      <c r="CV7" s="1098"/>
      <c r="CW7" s="1096" t="s">
        <v>571</v>
      </c>
      <c r="CX7" s="1097"/>
      <c r="CY7" s="1097"/>
      <c r="CZ7" s="1097"/>
      <c r="DA7" s="1098"/>
      <c r="DB7" s="1096">
        <v>856</v>
      </c>
      <c r="DC7" s="1097"/>
      <c r="DD7" s="1097"/>
      <c r="DE7" s="1097"/>
      <c r="DF7" s="1098"/>
      <c r="DG7" s="1096" t="s">
        <v>571</v>
      </c>
      <c r="DH7" s="1097"/>
      <c r="DI7" s="1097"/>
      <c r="DJ7" s="1097"/>
      <c r="DK7" s="1098"/>
      <c r="DL7" s="1096" t="s">
        <v>571</v>
      </c>
      <c r="DM7" s="1097"/>
      <c r="DN7" s="1097"/>
      <c r="DO7" s="1097"/>
      <c r="DP7" s="1098"/>
      <c r="DQ7" s="1096" t="s">
        <v>571</v>
      </c>
      <c r="DR7" s="1097"/>
      <c r="DS7" s="1097"/>
      <c r="DT7" s="1097"/>
      <c r="DU7" s="1098"/>
      <c r="DV7" s="992"/>
      <c r="DW7" s="993"/>
      <c r="DX7" s="993"/>
      <c r="DY7" s="993"/>
      <c r="DZ7" s="994"/>
      <c r="EA7" s="234"/>
    </row>
    <row r="8" spans="1:131" s="235" customFormat="1" ht="26.25" customHeight="1" x14ac:dyDescent="0.15">
      <c r="A8" s="238">
        <v>2</v>
      </c>
      <c r="B8" s="1030" t="s">
        <v>377</v>
      </c>
      <c r="C8" s="1031"/>
      <c r="D8" s="1031"/>
      <c r="E8" s="1031"/>
      <c r="F8" s="1031"/>
      <c r="G8" s="1031"/>
      <c r="H8" s="1031"/>
      <c r="I8" s="1031"/>
      <c r="J8" s="1031"/>
      <c r="K8" s="1031"/>
      <c r="L8" s="1031"/>
      <c r="M8" s="1031"/>
      <c r="N8" s="1031"/>
      <c r="O8" s="1031"/>
      <c r="P8" s="1032"/>
      <c r="Q8" s="1038">
        <v>33</v>
      </c>
      <c r="R8" s="1039"/>
      <c r="S8" s="1039"/>
      <c r="T8" s="1039"/>
      <c r="U8" s="1039"/>
      <c r="V8" s="1039">
        <v>20</v>
      </c>
      <c r="W8" s="1039"/>
      <c r="X8" s="1039"/>
      <c r="Y8" s="1039"/>
      <c r="Z8" s="1039"/>
      <c r="AA8" s="1039">
        <v>14</v>
      </c>
      <c r="AB8" s="1039"/>
      <c r="AC8" s="1039"/>
      <c r="AD8" s="1039"/>
      <c r="AE8" s="1040"/>
      <c r="AF8" s="1035">
        <v>14</v>
      </c>
      <c r="AG8" s="1036"/>
      <c r="AH8" s="1036"/>
      <c r="AI8" s="1036"/>
      <c r="AJ8" s="1037"/>
      <c r="AK8" s="1080" t="s">
        <v>573</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572</v>
      </c>
      <c r="BT8" s="993"/>
      <c r="BU8" s="993"/>
      <c r="BV8" s="993"/>
      <c r="BW8" s="993"/>
      <c r="BX8" s="993"/>
      <c r="BY8" s="993"/>
      <c r="BZ8" s="993"/>
      <c r="CA8" s="993"/>
      <c r="CB8" s="993"/>
      <c r="CC8" s="993"/>
      <c r="CD8" s="993"/>
      <c r="CE8" s="993"/>
      <c r="CF8" s="993"/>
      <c r="CG8" s="1014"/>
      <c r="CH8" s="989" t="s">
        <v>573</v>
      </c>
      <c r="CI8" s="990"/>
      <c r="CJ8" s="990"/>
      <c r="CK8" s="990"/>
      <c r="CL8" s="991"/>
      <c r="CM8" s="989">
        <v>3</v>
      </c>
      <c r="CN8" s="990"/>
      <c r="CO8" s="990"/>
      <c r="CP8" s="990"/>
      <c r="CQ8" s="991"/>
      <c r="CR8" s="989">
        <v>3</v>
      </c>
      <c r="CS8" s="990"/>
      <c r="CT8" s="990"/>
      <c r="CU8" s="990"/>
      <c r="CV8" s="991"/>
      <c r="CW8" s="989">
        <v>401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15">
      <c r="A9" s="238">
        <v>3</v>
      </c>
      <c r="B9" s="1030" t="s">
        <v>378</v>
      </c>
      <c r="C9" s="1031"/>
      <c r="D9" s="1031"/>
      <c r="E9" s="1031"/>
      <c r="F9" s="1031"/>
      <c r="G9" s="1031"/>
      <c r="H9" s="1031"/>
      <c r="I9" s="1031"/>
      <c r="J9" s="1031"/>
      <c r="K9" s="1031"/>
      <c r="L9" s="1031"/>
      <c r="M9" s="1031"/>
      <c r="N9" s="1031"/>
      <c r="O9" s="1031"/>
      <c r="P9" s="1032"/>
      <c r="Q9" s="1038">
        <v>1</v>
      </c>
      <c r="R9" s="1039"/>
      <c r="S9" s="1039"/>
      <c r="T9" s="1039"/>
      <c r="U9" s="1039"/>
      <c r="V9" s="1039">
        <v>1</v>
      </c>
      <c r="W9" s="1039"/>
      <c r="X9" s="1039"/>
      <c r="Y9" s="1039"/>
      <c r="Z9" s="1039"/>
      <c r="AA9" s="1039" t="s">
        <v>550</v>
      </c>
      <c r="AB9" s="1039"/>
      <c r="AC9" s="1039"/>
      <c r="AD9" s="1039"/>
      <c r="AE9" s="1040"/>
      <c r="AF9" s="1035" t="s">
        <v>122</v>
      </c>
      <c r="AG9" s="1036"/>
      <c r="AH9" s="1036"/>
      <c r="AI9" s="1036"/>
      <c r="AJ9" s="1037"/>
      <c r="AK9" s="1080" t="s">
        <v>573</v>
      </c>
      <c r="AL9" s="1081"/>
      <c r="AM9" s="1081"/>
      <c r="AN9" s="1081"/>
      <c r="AO9" s="1081"/>
      <c r="AP9" s="1081" t="s">
        <v>550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560</v>
      </c>
      <c r="BT9" s="993"/>
      <c r="BU9" s="993"/>
      <c r="BV9" s="993"/>
      <c r="BW9" s="993"/>
      <c r="BX9" s="993"/>
      <c r="BY9" s="993"/>
      <c r="BZ9" s="993"/>
      <c r="CA9" s="993"/>
      <c r="CB9" s="993"/>
      <c r="CC9" s="993"/>
      <c r="CD9" s="993"/>
      <c r="CE9" s="993"/>
      <c r="CF9" s="993"/>
      <c r="CG9" s="1014"/>
      <c r="CH9" s="989">
        <v>0</v>
      </c>
      <c r="CI9" s="990"/>
      <c r="CJ9" s="990"/>
      <c r="CK9" s="990"/>
      <c r="CL9" s="991"/>
      <c r="CM9" s="989">
        <v>16</v>
      </c>
      <c r="CN9" s="990"/>
      <c r="CO9" s="990"/>
      <c r="CP9" s="990"/>
      <c r="CQ9" s="991"/>
      <c r="CR9" s="989">
        <v>10</v>
      </c>
      <c r="CS9" s="990"/>
      <c r="CT9" s="990"/>
      <c r="CU9" s="990"/>
      <c r="CV9" s="991"/>
      <c r="CW9" s="989">
        <v>17</v>
      </c>
      <c r="CX9" s="990"/>
      <c r="CY9" s="990"/>
      <c r="CZ9" s="990"/>
      <c r="DA9" s="991"/>
      <c r="DB9" s="989" t="s">
        <v>571</v>
      </c>
      <c r="DC9" s="990"/>
      <c r="DD9" s="990"/>
      <c r="DE9" s="990"/>
      <c r="DF9" s="991"/>
      <c r="DG9" s="989" t="s">
        <v>571</v>
      </c>
      <c r="DH9" s="990"/>
      <c r="DI9" s="990"/>
      <c r="DJ9" s="990"/>
      <c r="DK9" s="991"/>
      <c r="DL9" s="989" t="s">
        <v>571</v>
      </c>
      <c r="DM9" s="990"/>
      <c r="DN9" s="990"/>
      <c r="DO9" s="990"/>
      <c r="DP9" s="991"/>
      <c r="DQ9" s="989" t="s">
        <v>571</v>
      </c>
      <c r="DR9" s="990"/>
      <c r="DS9" s="990"/>
      <c r="DT9" s="990"/>
      <c r="DU9" s="991"/>
      <c r="DV9" s="992"/>
      <c r="DW9" s="993"/>
      <c r="DX9" s="993"/>
      <c r="DY9" s="993"/>
      <c r="DZ9" s="994"/>
      <c r="EA9" s="234"/>
    </row>
    <row r="10" spans="1:131" s="235" customFormat="1" ht="26.25" customHeight="1" x14ac:dyDescent="0.15">
      <c r="A10" s="238">
        <v>4</v>
      </c>
      <c r="B10" s="1030" t="s">
        <v>379</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v>0</v>
      </c>
      <c r="AB10" s="1039"/>
      <c r="AC10" s="1039"/>
      <c r="AD10" s="1039"/>
      <c r="AE10" s="1040"/>
      <c r="AF10" s="1035">
        <v>0</v>
      </c>
      <c r="AG10" s="1036"/>
      <c r="AH10" s="1036"/>
      <c r="AI10" s="1036"/>
      <c r="AJ10" s="1037"/>
      <c r="AK10" s="1080" t="s">
        <v>573</v>
      </c>
      <c r="AL10" s="1081"/>
      <c r="AM10" s="1081"/>
      <c r="AN10" s="1081"/>
      <c r="AO10" s="1081"/>
      <c r="AP10" s="1081" t="s">
        <v>550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3</v>
      </c>
      <c r="CI10" s="990"/>
      <c r="CJ10" s="990"/>
      <c r="CK10" s="990"/>
      <c r="CL10" s="991"/>
      <c r="CM10" s="989">
        <v>40</v>
      </c>
      <c r="CN10" s="990"/>
      <c r="CO10" s="990"/>
      <c r="CP10" s="990"/>
      <c r="CQ10" s="991"/>
      <c r="CR10" s="989">
        <v>30</v>
      </c>
      <c r="CS10" s="990"/>
      <c r="CT10" s="990"/>
      <c r="CU10" s="990"/>
      <c r="CV10" s="991"/>
      <c r="CW10" s="989">
        <v>40</v>
      </c>
      <c r="CX10" s="990"/>
      <c r="CY10" s="990"/>
      <c r="CZ10" s="990"/>
      <c r="DA10" s="991"/>
      <c r="DB10" s="989" t="s">
        <v>571</v>
      </c>
      <c r="DC10" s="990"/>
      <c r="DD10" s="990"/>
      <c r="DE10" s="990"/>
      <c r="DF10" s="991"/>
      <c r="DG10" s="989" t="s">
        <v>571</v>
      </c>
      <c r="DH10" s="990"/>
      <c r="DI10" s="990"/>
      <c r="DJ10" s="990"/>
      <c r="DK10" s="991"/>
      <c r="DL10" s="989" t="s">
        <v>571</v>
      </c>
      <c r="DM10" s="990"/>
      <c r="DN10" s="990"/>
      <c r="DO10" s="990"/>
      <c r="DP10" s="991"/>
      <c r="DQ10" s="989" t="s">
        <v>571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562</v>
      </c>
      <c r="BT11" s="993"/>
      <c r="BU11" s="993"/>
      <c r="BV11" s="993"/>
      <c r="BW11" s="993"/>
      <c r="BX11" s="993"/>
      <c r="BY11" s="993"/>
      <c r="BZ11" s="993"/>
      <c r="CA11" s="993"/>
      <c r="CB11" s="993"/>
      <c r="CC11" s="993"/>
      <c r="CD11" s="993"/>
      <c r="CE11" s="993"/>
      <c r="CF11" s="993"/>
      <c r="CG11" s="1014"/>
      <c r="CH11" s="989">
        <v>-1</v>
      </c>
      <c r="CI11" s="990"/>
      <c r="CJ11" s="990"/>
      <c r="CK11" s="990"/>
      <c r="CL11" s="991"/>
      <c r="CM11" s="989">
        <v>234</v>
      </c>
      <c r="CN11" s="990"/>
      <c r="CO11" s="990"/>
      <c r="CP11" s="990"/>
      <c r="CQ11" s="991"/>
      <c r="CR11" s="989">
        <v>20</v>
      </c>
      <c r="CS11" s="990"/>
      <c r="CT11" s="990"/>
      <c r="CU11" s="990"/>
      <c r="CV11" s="991"/>
      <c r="CW11" s="989">
        <v>33</v>
      </c>
      <c r="CX11" s="990"/>
      <c r="CY11" s="990"/>
      <c r="CZ11" s="990"/>
      <c r="DA11" s="991"/>
      <c r="DB11" s="989" t="s">
        <v>571</v>
      </c>
      <c r="DC11" s="990"/>
      <c r="DD11" s="990"/>
      <c r="DE11" s="990"/>
      <c r="DF11" s="991"/>
      <c r="DG11" s="989" t="s">
        <v>571</v>
      </c>
      <c r="DH11" s="990"/>
      <c r="DI11" s="990"/>
      <c r="DJ11" s="990"/>
      <c r="DK11" s="991"/>
      <c r="DL11" s="989" t="s">
        <v>571</v>
      </c>
      <c r="DM11" s="990"/>
      <c r="DN11" s="990"/>
      <c r="DO11" s="990"/>
      <c r="DP11" s="991"/>
      <c r="DQ11" s="989" t="s">
        <v>571</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563</v>
      </c>
      <c r="BT12" s="993"/>
      <c r="BU12" s="993"/>
      <c r="BV12" s="993"/>
      <c r="BW12" s="993"/>
      <c r="BX12" s="993"/>
      <c r="BY12" s="993"/>
      <c r="BZ12" s="993"/>
      <c r="CA12" s="993"/>
      <c r="CB12" s="993"/>
      <c r="CC12" s="993"/>
      <c r="CD12" s="993"/>
      <c r="CE12" s="993"/>
      <c r="CF12" s="993"/>
      <c r="CG12" s="1014"/>
      <c r="CH12" s="989">
        <v>0</v>
      </c>
      <c r="CI12" s="990"/>
      <c r="CJ12" s="990"/>
      <c r="CK12" s="990"/>
      <c r="CL12" s="991"/>
      <c r="CM12" s="989">
        <v>93</v>
      </c>
      <c r="CN12" s="990"/>
      <c r="CO12" s="990"/>
      <c r="CP12" s="990"/>
      <c r="CQ12" s="991"/>
      <c r="CR12" s="989">
        <v>50</v>
      </c>
      <c r="CS12" s="990"/>
      <c r="CT12" s="990"/>
      <c r="CU12" s="990"/>
      <c r="CV12" s="991"/>
      <c r="CW12" s="989">
        <v>52</v>
      </c>
      <c r="CX12" s="990"/>
      <c r="CY12" s="990"/>
      <c r="CZ12" s="990"/>
      <c r="DA12" s="991"/>
      <c r="DB12" s="989" t="s">
        <v>571</v>
      </c>
      <c r="DC12" s="990"/>
      <c r="DD12" s="990"/>
      <c r="DE12" s="990"/>
      <c r="DF12" s="991"/>
      <c r="DG12" s="989" t="s">
        <v>571</v>
      </c>
      <c r="DH12" s="990"/>
      <c r="DI12" s="990"/>
      <c r="DJ12" s="990"/>
      <c r="DK12" s="991"/>
      <c r="DL12" s="989" t="s">
        <v>571</v>
      </c>
      <c r="DM12" s="990"/>
      <c r="DN12" s="990"/>
      <c r="DO12" s="990"/>
      <c r="DP12" s="991"/>
      <c r="DQ12" s="989" t="s">
        <v>571</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564</v>
      </c>
      <c r="BT13" s="993"/>
      <c r="BU13" s="993"/>
      <c r="BV13" s="993"/>
      <c r="BW13" s="993"/>
      <c r="BX13" s="993"/>
      <c r="BY13" s="993"/>
      <c r="BZ13" s="993"/>
      <c r="CA13" s="993"/>
      <c r="CB13" s="993"/>
      <c r="CC13" s="993"/>
      <c r="CD13" s="993"/>
      <c r="CE13" s="993"/>
      <c r="CF13" s="993"/>
      <c r="CG13" s="1014"/>
      <c r="CH13" s="989">
        <v>-1</v>
      </c>
      <c r="CI13" s="990"/>
      <c r="CJ13" s="990"/>
      <c r="CK13" s="990"/>
      <c r="CL13" s="991"/>
      <c r="CM13" s="989">
        <v>64</v>
      </c>
      <c r="CN13" s="990"/>
      <c r="CO13" s="990"/>
      <c r="CP13" s="990"/>
      <c r="CQ13" s="991"/>
      <c r="CR13" s="989">
        <v>10</v>
      </c>
      <c r="CS13" s="990"/>
      <c r="CT13" s="990"/>
      <c r="CU13" s="990"/>
      <c r="CV13" s="991"/>
      <c r="CW13" s="989">
        <v>1</v>
      </c>
      <c r="CX13" s="990"/>
      <c r="CY13" s="990"/>
      <c r="CZ13" s="990"/>
      <c r="DA13" s="991"/>
      <c r="DB13" s="989" t="s">
        <v>571</v>
      </c>
      <c r="DC13" s="990"/>
      <c r="DD13" s="990"/>
      <c r="DE13" s="990"/>
      <c r="DF13" s="991"/>
      <c r="DG13" s="989" t="s">
        <v>571</v>
      </c>
      <c r="DH13" s="990"/>
      <c r="DI13" s="990"/>
      <c r="DJ13" s="990"/>
      <c r="DK13" s="991"/>
      <c r="DL13" s="989" t="s">
        <v>571</v>
      </c>
      <c r="DM13" s="990"/>
      <c r="DN13" s="990"/>
      <c r="DO13" s="990"/>
      <c r="DP13" s="991"/>
      <c r="DQ13" s="989" t="s">
        <v>571</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565</v>
      </c>
      <c r="BT14" s="993"/>
      <c r="BU14" s="993"/>
      <c r="BV14" s="993"/>
      <c r="BW14" s="993"/>
      <c r="BX14" s="993"/>
      <c r="BY14" s="993"/>
      <c r="BZ14" s="993"/>
      <c r="CA14" s="993"/>
      <c r="CB14" s="993"/>
      <c r="CC14" s="993"/>
      <c r="CD14" s="993"/>
      <c r="CE14" s="993"/>
      <c r="CF14" s="993"/>
      <c r="CG14" s="1014"/>
      <c r="CH14" s="989">
        <v>36</v>
      </c>
      <c r="CI14" s="990"/>
      <c r="CJ14" s="990"/>
      <c r="CK14" s="990"/>
      <c r="CL14" s="991"/>
      <c r="CM14" s="989">
        <v>63</v>
      </c>
      <c r="CN14" s="990"/>
      <c r="CO14" s="990"/>
      <c r="CP14" s="990"/>
      <c r="CQ14" s="991"/>
      <c r="CR14" s="989">
        <v>4</v>
      </c>
      <c r="CS14" s="990"/>
      <c r="CT14" s="990"/>
      <c r="CU14" s="990"/>
      <c r="CV14" s="991"/>
      <c r="CW14" s="989" t="s">
        <v>573</v>
      </c>
      <c r="CX14" s="990"/>
      <c r="CY14" s="990"/>
      <c r="CZ14" s="990"/>
      <c r="DA14" s="991"/>
      <c r="DB14" s="989" t="s">
        <v>571</v>
      </c>
      <c r="DC14" s="990"/>
      <c r="DD14" s="990"/>
      <c r="DE14" s="990"/>
      <c r="DF14" s="991"/>
      <c r="DG14" s="989" t="s">
        <v>571</v>
      </c>
      <c r="DH14" s="990"/>
      <c r="DI14" s="990"/>
      <c r="DJ14" s="990"/>
      <c r="DK14" s="991"/>
      <c r="DL14" s="989" t="s">
        <v>571</v>
      </c>
      <c r="DM14" s="990"/>
      <c r="DN14" s="990"/>
      <c r="DO14" s="990"/>
      <c r="DP14" s="991"/>
      <c r="DQ14" s="989" t="s">
        <v>571</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381</v>
      </c>
      <c r="B23" s="937" t="s">
        <v>382</v>
      </c>
      <c r="C23" s="938"/>
      <c r="D23" s="938"/>
      <c r="E23" s="938"/>
      <c r="F23" s="938"/>
      <c r="G23" s="938"/>
      <c r="H23" s="938"/>
      <c r="I23" s="938"/>
      <c r="J23" s="938"/>
      <c r="K23" s="938"/>
      <c r="L23" s="938"/>
      <c r="M23" s="938"/>
      <c r="N23" s="938"/>
      <c r="O23" s="938"/>
      <c r="P23" s="948"/>
      <c r="Q23" s="1067">
        <v>46572</v>
      </c>
      <c r="R23" s="1061"/>
      <c r="S23" s="1061"/>
      <c r="T23" s="1061"/>
      <c r="U23" s="1061"/>
      <c r="V23" s="1061">
        <v>45214</v>
      </c>
      <c r="W23" s="1061"/>
      <c r="X23" s="1061"/>
      <c r="Y23" s="1061"/>
      <c r="Z23" s="1061"/>
      <c r="AA23" s="1061">
        <v>1358</v>
      </c>
      <c r="AB23" s="1061"/>
      <c r="AC23" s="1061"/>
      <c r="AD23" s="1061"/>
      <c r="AE23" s="1068"/>
      <c r="AF23" s="1069">
        <v>1304</v>
      </c>
      <c r="AG23" s="1061"/>
      <c r="AH23" s="1061"/>
      <c r="AI23" s="1061"/>
      <c r="AJ23" s="1070"/>
      <c r="AK23" s="1071"/>
      <c r="AL23" s="1072"/>
      <c r="AM23" s="1072"/>
      <c r="AN23" s="1072"/>
      <c r="AO23" s="1072"/>
      <c r="AP23" s="1061">
        <v>37772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359</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5" t="s">
        <v>388</v>
      </c>
      <c r="AG26" s="1008"/>
      <c r="AH26" s="1008"/>
      <c r="AI26" s="1008"/>
      <c r="AJ26" s="1056"/>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393</v>
      </c>
      <c r="C28" s="1048"/>
      <c r="D28" s="1048"/>
      <c r="E28" s="1048"/>
      <c r="F28" s="1048"/>
      <c r="G28" s="1048"/>
      <c r="H28" s="1048"/>
      <c r="I28" s="1048"/>
      <c r="J28" s="1048"/>
      <c r="K28" s="1048"/>
      <c r="L28" s="1048"/>
      <c r="M28" s="1048"/>
      <c r="N28" s="1048"/>
      <c r="O28" s="1048"/>
      <c r="P28" s="1049"/>
      <c r="Q28" s="1050">
        <v>9395</v>
      </c>
      <c r="R28" s="1051"/>
      <c r="S28" s="1051"/>
      <c r="T28" s="1051"/>
      <c r="U28" s="1051"/>
      <c r="V28" s="1051">
        <v>9375</v>
      </c>
      <c r="W28" s="1051"/>
      <c r="X28" s="1051"/>
      <c r="Y28" s="1051"/>
      <c r="Z28" s="1051"/>
      <c r="AA28" s="1051">
        <v>19</v>
      </c>
      <c r="AB28" s="1051"/>
      <c r="AC28" s="1051"/>
      <c r="AD28" s="1051"/>
      <c r="AE28" s="1052"/>
      <c r="AF28" s="1053">
        <v>19</v>
      </c>
      <c r="AG28" s="1051"/>
      <c r="AH28" s="1051"/>
      <c r="AI28" s="1051"/>
      <c r="AJ28" s="1054"/>
      <c r="AK28" s="1042">
        <v>857</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394</v>
      </c>
      <c r="C29" s="1031"/>
      <c r="D29" s="1031"/>
      <c r="E29" s="1031"/>
      <c r="F29" s="1031"/>
      <c r="G29" s="1031"/>
      <c r="H29" s="1031"/>
      <c r="I29" s="1031"/>
      <c r="J29" s="1031"/>
      <c r="K29" s="1031"/>
      <c r="L29" s="1031"/>
      <c r="M29" s="1031"/>
      <c r="N29" s="1031"/>
      <c r="O29" s="1031"/>
      <c r="P29" s="1032"/>
      <c r="Q29" s="1038">
        <v>7565</v>
      </c>
      <c r="R29" s="1039"/>
      <c r="S29" s="1039"/>
      <c r="T29" s="1039"/>
      <c r="U29" s="1039"/>
      <c r="V29" s="1039">
        <v>7437</v>
      </c>
      <c r="W29" s="1039"/>
      <c r="X29" s="1039"/>
      <c r="Y29" s="1039"/>
      <c r="Z29" s="1039"/>
      <c r="AA29" s="1039">
        <v>128</v>
      </c>
      <c r="AB29" s="1039"/>
      <c r="AC29" s="1039"/>
      <c r="AD29" s="1039"/>
      <c r="AE29" s="1040"/>
      <c r="AF29" s="1035">
        <v>128</v>
      </c>
      <c r="AG29" s="1036"/>
      <c r="AH29" s="1036"/>
      <c r="AI29" s="1036"/>
      <c r="AJ29" s="1037"/>
      <c r="AK29" s="980">
        <v>1322</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395</v>
      </c>
      <c r="C30" s="1031"/>
      <c r="D30" s="1031"/>
      <c r="E30" s="1031"/>
      <c r="F30" s="1031"/>
      <c r="G30" s="1031"/>
      <c r="H30" s="1031"/>
      <c r="I30" s="1031"/>
      <c r="J30" s="1031"/>
      <c r="K30" s="1031"/>
      <c r="L30" s="1031"/>
      <c r="M30" s="1031"/>
      <c r="N30" s="1031"/>
      <c r="O30" s="1031"/>
      <c r="P30" s="1032"/>
      <c r="Q30" s="1038">
        <v>1464</v>
      </c>
      <c r="R30" s="1039"/>
      <c r="S30" s="1039"/>
      <c r="T30" s="1039"/>
      <c r="U30" s="1039"/>
      <c r="V30" s="1039">
        <v>1429</v>
      </c>
      <c r="W30" s="1039"/>
      <c r="X30" s="1039"/>
      <c r="Y30" s="1039"/>
      <c r="Z30" s="1039"/>
      <c r="AA30" s="1039">
        <v>35</v>
      </c>
      <c r="AB30" s="1039"/>
      <c r="AC30" s="1039"/>
      <c r="AD30" s="1039"/>
      <c r="AE30" s="1040"/>
      <c r="AF30" s="1035">
        <v>35</v>
      </c>
      <c r="AG30" s="1036"/>
      <c r="AH30" s="1036"/>
      <c r="AI30" s="1036"/>
      <c r="AJ30" s="1037"/>
      <c r="AK30" s="980">
        <v>370</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396</v>
      </c>
      <c r="C31" s="1031"/>
      <c r="D31" s="1031"/>
      <c r="E31" s="1031"/>
      <c r="F31" s="1031"/>
      <c r="G31" s="1031"/>
      <c r="H31" s="1031"/>
      <c r="I31" s="1031"/>
      <c r="J31" s="1031"/>
      <c r="K31" s="1031"/>
      <c r="L31" s="1031"/>
      <c r="M31" s="1031"/>
      <c r="N31" s="1031"/>
      <c r="O31" s="1031"/>
      <c r="P31" s="1032"/>
      <c r="Q31" s="1038">
        <v>1729</v>
      </c>
      <c r="R31" s="1039"/>
      <c r="S31" s="1039"/>
      <c r="T31" s="1039"/>
      <c r="U31" s="1039"/>
      <c r="V31" s="1039">
        <v>1527</v>
      </c>
      <c r="W31" s="1039"/>
      <c r="X31" s="1039"/>
      <c r="Y31" s="1039"/>
      <c r="Z31" s="1039"/>
      <c r="AA31" s="1039">
        <v>202</v>
      </c>
      <c r="AB31" s="1039"/>
      <c r="AC31" s="1039"/>
      <c r="AD31" s="1039"/>
      <c r="AE31" s="1040"/>
      <c r="AF31" s="1035">
        <v>2623</v>
      </c>
      <c r="AG31" s="1036"/>
      <c r="AH31" s="1036"/>
      <c r="AI31" s="1036"/>
      <c r="AJ31" s="1037"/>
      <c r="AK31" s="980">
        <v>234</v>
      </c>
      <c r="AL31" s="971"/>
      <c r="AM31" s="971"/>
      <c r="AN31" s="971"/>
      <c r="AO31" s="971"/>
      <c r="AP31" s="971">
        <v>6229</v>
      </c>
      <c r="AQ31" s="971"/>
      <c r="AR31" s="971"/>
      <c r="AS31" s="971"/>
      <c r="AT31" s="971"/>
      <c r="AU31" s="971">
        <v>897</v>
      </c>
      <c r="AV31" s="971"/>
      <c r="AW31" s="971"/>
      <c r="AX31" s="971"/>
      <c r="AY31" s="971"/>
      <c r="AZ31" s="1041" t="s">
        <v>550</v>
      </c>
      <c r="BA31" s="1041"/>
      <c r="BB31" s="1041"/>
      <c r="BC31" s="1041"/>
      <c r="BD31" s="1041"/>
      <c r="BE31" s="972" t="s">
        <v>397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398</v>
      </c>
      <c r="C32" s="1031"/>
      <c r="D32" s="1031"/>
      <c r="E32" s="1031"/>
      <c r="F32" s="1031"/>
      <c r="G32" s="1031"/>
      <c r="H32" s="1031"/>
      <c r="I32" s="1031"/>
      <c r="J32" s="1031"/>
      <c r="K32" s="1031"/>
      <c r="L32" s="1031"/>
      <c r="M32" s="1031"/>
      <c r="N32" s="1031"/>
      <c r="O32" s="1031"/>
      <c r="P32" s="1032"/>
      <c r="Q32" s="1038">
        <v>2969</v>
      </c>
      <c r="R32" s="1039"/>
      <c r="S32" s="1039"/>
      <c r="T32" s="1039"/>
      <c r="U32" s="1039"/>
      <c r="V32" s="1039">
        <v>2690</v>
      </c>
      <c r="W32" s="1039"/>
      <c r="X32" s="1039"/>
      <c r="Y32" s="1039"/>
      <c r="Z32" s="1039"/>
      <c r="AA32" s="1039">
        <v>278</v>
      </c>
      <c r="AB32" s="1039"/>
      <c r="AC32" s="1039"/>
      <c r="AD32" s="1039"/>
      <c r="AE32" s="1040"/>
      <c r="AF32" s="1035">
        <v>930</v>
      </c>
      <c r="AG32" s="1036"/>
      <c r="AH32" s="1036"/>
      <c r="AI32" s="1036"/>
      <c r="AJ32" s="1037"/>
      <c r="AK32" s="980">
        <v>963</v>
      </c>
      <c r="AL32" s="971"/>
      <c r="AM32" s="971"/>
      <c r="AN32" s="971"/>
      <c r="AO32" s="971"/>
      <c r="AP32" s="971">
        <v>14817</v>
      </c>
      <c r="AQ32" s="971"/>
      <c r="AR32" s="971"/>
      <c r="AS32" s="971"/>
      <c r="AT32" s="971"/>
      <c r="AU32" s="971">
        <v>8372</v>
      </c>
      <c r="AV32" s="971"/>
      <c r="AW32" s="971"/>
      <c r="AX32" s="971"/>
      <c r="AY32" s="971"/>
      <c r="AZ32" s="1041" t="s">
        <v>550</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143</v>
      </c>
      <c r="C33" s="1031"/>
      <c r="D33" s="1031"/>
      <c r="E33" s="1031"/>
      <c r="F33" s="1031"/>
      <c r="G33" s="1031"/>
      <c r="H33" s="1031"/>
      <c r="I33" s="1031"/>
      <c r="J33" s="1031"/>
      <c r="K33" s="1031"/>
      <c r="L33" s="1031"/>
      <c r="M33" s="1031"/>
      <c r="N33" s="1031"/>
      <c r="O33" s="1031"/>
      <c r="P33" s="1032"/>
      <c r="Q33" s="1038">
        <v>3522</v>
      </c>
      <c r="R33" s="1039"/>
      <c r="S33" s="1039"/>
      <c r="T33" s="1039"/>
      <c r="U33" s="1039"/>
      <c r="V33" s="1039">
        <v>3454</v>
      </c>
      <c r="W33" s="1039"/>
      <c r="X33" s="1039"/>
      <c r="Y33" s="1039"/>
      <c r="Z33" s="1039"/>
      <c r="AA33" s="1039">
        <v>68</v>
      </c>
      <c r="AB33" s="1039"/>
      <c r="AC33" s="1039"/>
      <c r="AD33" s="1039"/>
      <c r="AE33" s="1040"/>
      <c r="AF33" s="1035">
        <v>-13</v>
      </c>
      <c r="AG33" s="1036"/>
      <c r="AH33" s="1036"/>
      <c r="AI33" s="1036"/>
      <c r="AJ33" s="1037"/>
      <c r="AK33" s="980">
        <v>650</v>
      </c>
      <c r="AL33" s="971"/>
      <c r="AM33" s="971"/>
      <c r="AN33" s="971"/>
      <c r="AO33" s="971"/>
      <c r="AP33" s="971">
        <v>2242</v>
      </c>
      <c r="AQ33" s="971"/>
      <c r="AR33" s="971"/>
      <c r="AS33" s="971"/>
      <c r="AT33" s="971"/>
      <c r="AU33" s="971">
        <v>982</v>
      </c>
      <c r="AV33" s="971"/>
      <c r="AW33" s="971"/>
      <c r="AX33" s="971"/>
      <c r="AY33" s="971"/>
      <c r="AZ33" s="1041">
        <v>0.4</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381</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3722</v>
      </c>
      <c r="AG63" s="959"/>
      <c r="AH63" s="959"/>
      <c r="AI63" s="959"/>
      <c r="AJ63" s="1022"/>
      <c r="AK63" s="1023"/>
      <c r="AL63" s="963"/>
      <c r="AM63" s="963"/>
      <c r="AN63" s="963"/>
      <c r="AO63" s="963"/>
      <c r="AP63" s="959">
        <v>23288</v>
      </c>
      <c r="AQ63" s="959"/>
      <c r="AR63" s="959"/>
      <c r="AS63" s="959"/>
      <c r="AT63" s="959"/>
      <c r="AU63" s="959">
        <v>10251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403</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2136</v>
      </c>
      <c r="R68" s="982"/>
      <c r="S68" s="982"/>
      <c r="T68" s="982"/>
      <c r="U68" s="982"/>
      <c r="V68" s="982">
        <v>2109</v>
      </c>
      <c r="W68" s="982"/>
      <c r="X68" s="982"/>
      <c r="Y68" s="982"/>
      <c r="Z68" s="982"/>
      <c r="AA68" s="982">
        <v>26</v>
      </c>
      <c r="AB68" s="982"/>
      <c r="AC68" s="982"/>
      <c r="AD68" s="982"/>
      <c r="AE68" s="982"/>
      <c r="AF68" s="982">
        <v>26</v>
      </c>
      <c r="AG68" s="982"/>
      <c r="AH68" s="982"/>
      <c r="AI68" s="982"/>
      <c r="AJ68" s="982"/>
      <c r="AK68" s="982">
        <v>76</v>
      </c>
      <c r="AL68" s="982"/>
      <c r="AM68" s="982"/>
      <c r="AN68" s="982"/>
      <c r="AO68" s="982"/>
      <c r="AP68" s="982">
        <v>563</v>
      </c>
      <c r="AQ68" s="982"/>
      <c r="AR68" s="982"/>
      <c r="AS68" s="982"/>
      <c r="AT68" s="982"/>
      <c r="AU68" s="982">
        <v>188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11766</v>
      </c>
      <c r="R69" s="971"/>
      <c r="S69" s="971"/>
      <c r="T69" s="971"/>
      <c r="U69" s="971"/>
      <c r="V69" s="971">
        <v>11738</v>
      </c>
      <c r="W69" s="971"/>
      <c r="X69" s="971"/>
      <c r="Y69" s="971"/>
      <c r="Z69" s="971"/>
      <c r="AA69" s="971">
        <v>28</v>
      </c>
      <c r="AB69" s="971"/>
      <c r="AC69" s="971"/>
      <c r="AD69" s="971"/>
      <c r="AE69" s="971"/>
      <c r="AF69" s="971">
        <v>3941</v>
      </c>
      <c r="AG69" s="971"/>
      <c r="AH69" s="971"/>
      <c r="AI69" s="971"/>
      <c r="AJ69" s="971"/>
      <c r="AK69" s="971" t="s">
        <v>550</v>
      </c>
      <c r="AL69" s="971"/>
      <c r="AM69" s="971"/>
      <c r="AN69" s="971"/>
      <c r="AO69" s="971"/>
      <c r="AP69" s="971">
        <v>3990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52</v>
      </c>
      <c r="R70" s="971"/>
      <c r="S70" s="971"/>
      <c r="T70" s="971"/>
      <c r="U70" s="971"/>
      <c r="V70" s="971">
        <v>50</v>
      </c>
      <c r="W70" s="971"/>
      <c r="X70" s="971"/>
      <c r="Y70" s="971"/>
      <c r="Z70" s="971"/>
      <c r="AA70" s="971">
        <v>2</v>
      </c>
      <c r="AB70" s="971"/>
      <c r="AC70" s="971"/>
      <c r="AD70" s="971"/>
      <c r="AE70" s="971"/>
      <c r="AF70" s="971">
        <v>2</v>
      </c>
      <c r="AG70" s="971"/>
      <c r="AH70" s="971"/>
      <c r="AI70" s="971"/>
      <c r="AJ70" s="971"/>
      <c r="AK70" s="971">
        <v>46</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780</v>
      </c>
      <c r="R71" s="971"/>
      <c r="S71" s="971"/>
      <c r="T71" s="971"/>
      <c r="U71" s="971"/>
      <c r="V71" s="971">
        <v>124</v>
      </c>
      <c r="W71" s="971"/>
      <c r="X71" s="971"/>
      <c r="Y71" s="971"/>
      <c r="Z71" s="971"/>
      <c r="AA71" s="971">
        <v>656</v>
      </c>
      <c r="AB71" s="971"/>
      <c r="AC71" s="971"/>
      <c r="AD71" s="971"/>
      <c r="AE71" s="971"/>
      <c r="AF71" s="971">
        <v>656</v>
      </c>
      <c r="AG71" s="971"/>
      <c r="AH71" s="971"/>
      <c r="AI71" s="971"/>
      <c r="AJ71" s="971"/>
      <c r="AK71" s="971">
        <v>45</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93</v>
      </c>
      <c r="R72" s="971"/>
      <c r="S72" s="971"/>
      <c r="T72" s="971"/>
      <c r="U72" s="971"/>
      <c r="V72" s="971">
        <v>91</v>
      </c>
      <c r="W72" s="971"/>
      <c r="X72" s="971"/>
      <c r="Y72" s="971"/>
      <c r="Z72" s="971"/>
      <c r="AA72" s="971">
        <v>2</v>
      </c>
      <c r="AB72" s="971"/>
      <c r="AC72" s="971"/>
      <c r="AD72" s="971"/>
      <c r="AE72" s="971"/>
      <c r="AF72" s="971">
        <v>2</v>
      </c>
      <c r="AG72" s="971"/>
      <c r="AH72" s="971"/>
      <c r="AI72" s="971"/>
      <c r="AJ72" s="971"/>
      <c r="AK72" s="971" t="s">
        <v>574</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1111</v>
      </c>
      <c r="R73" s="971"/>
      <c r="S73" s="971"/>
      <c r="T73" s="971"/>
      <c r="U73" s="971"/>
      <c r="V73" s="971">
        <v>1018</v>
      </c>
      <c r="W73" s="971"/>
      <c r="X73" s="971"/>
      <c r="Y73" s="971"/>
      <c r="Z73" s="971"/>
      <c r="AA73" s="971">
        <v>93</v>
      </c>
      <c r="AB73" s="971"/>
      <c r="AC73" s="971"/>
      <c r="AD73" s="971"/>
      <c r="AE73" s="971"/>
      <c r="AF73" s="971">
        <v>93</v>
      </c>
      <c r="AG73" s="971"/>
      <c r="AH73" s="971"/>
      <c r="AI73" s="971"/>
      <c r="AJ73" s="971"/>
      <c r="AK73" s="971">
        <v>34</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416492</v>
      </c>
      <c r="R74" s="971"/>
      <c r="S74" s="971"/>
      <c r="T74" s="971"/>
      <c r="U74" s="971"/>
      <c r="V74" s="971">
        <v>405939</v>
      </c>
      <c r="W74" s="971"/>
      <c r="X74" s="971"/>
      <c r="Y74" s="971"/>
      <c r="Z74" s="971"/>
      <c r="AA74" s="971">
        <v>10552</v>
      </c>
      <c r="AB74" s="971"/>
      <c r="AC74" s="971"/>
      <c r="AD74" s="971"/>
      <c r="AE74" s="971"/>
      <c r="AF74" s="971">
        <v>10552</v>
      </c>
      <c r="AG74" s="971"/>
      <c r="AH74" s="971"/>
      <c r="AI74" s="971"/>
      <c r="AJ74" s="971"/>
      <c r="AK74" s="971">
        <v>2584</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2453</v>
      </c>
      <c r="R75" s="979"/>
      <c r="S75" s="979"/>
      <c r="T75" s="979"/>
      <c r="U75" s="980"/>
      <c r="V75" s="981">
        <v>2452</v>
      </c>
      <c r="W75" s="979"/>
      <c r="X75" s="979"/>
      <c r="Y75" s="979"/>
      <c r="Z75" s="980"/>
      <c r="AA75" s="981">
        <v>1</v>
      </c>
      <c r="AB75" s="979"/>
      <c r="AC75" s="979"/>
      <c r="AD75" s="979"/>
      <c r="AE75" s="980"/>
      <c r="AF75" s="981">
        <v>1</v>
      </c>
      <c r="AG75" s="979"/>
      <c r="AH75" s="979"/>
      <c r="AI75" s="979"/>
      <c r="AJ75" s="980"/>
      <c r="AK75" s="981" t="s">
        <v>550</v>
      </c>
      <c r="AL75" s="979"/>
      <c r="AM75" s="979"/>
      <c r="AN75" s="979"/>
      <c r="AO75" s="980"/>
      <c r="AP75" s="981" t="s">
        <v>550</v>
      </c>
      <c r="AQ75" s="979"/>
      <c r="AR75" s="979"/>
      <c r="AS75" s="979"/>
      <c r="AT75" s="980"/>
      <c r="AU75" s="981"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381</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15275</v>
      </c>
      <c r="AG88" s="959"/>
      <c r="AH88" s="959"/>
      <c r="AI88" s="959"/>
      <c r="AJ88" s="959"/>
      <c r="AK88" s="963"/>
      <c r="AL88" s="963"/>
      <c r="AM88" s="963"/>
      <c r="AN88" s="963"/>
      <c r="AO88" s="963"/>
      <c r="AP88" s="959">
        <v>4554</v>
      </c>
      <c r="AQ88" s="959"/>
      <c r="AR88" s="959"/>
      <c r="AS88" s="959"/>
      <c r="AT88" s="959"/>
      <c r="AU88" s="959">
        <v>188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127</v>
      </c>
      <c r="CS102" s="953"/>
      <c r="CT102" s="953"/>
      <c r="CU102" s="953"/>
      <c r="CV102" s="954"/>
      <c r="CW102" s="952">
        <v>555</v>
      </c>
      <c r="CX102" s="953"/>
      <c r="CY102" s="953"/>
      <c r="CZ102" s="953"/>
      <c r="DA102" s="954"/>
      <c r="DB102" s="952">
        <v>856</v>
      </c>
      <c r="DC102" s="953"/>
      <c r="DD102" s="953"/>
      <c r="DE102" s="953"/>
      <c r="DF102" s="954"/>
      <c r="DG102" s="952" t="s">
        <v>575</v>
      </c>
      <c r="DH102" s="953"/>
      <c r="DI102" s="953"/>
      <c r="DJ102" s="953"/>
      <c r="DK102" s="954"/>
      <c r="DL102" s="952" t="s">
        <v>575</v>
      </c>
      <c r="DM102" s="953"/>
      <c r="DN102" s="953"/>
      <c r="DO102" s="953"/>
      <c r="DP102" s="954"/>
      <c r="DQ102" s="952" t="s">
        <v>575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296</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296</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296</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4138955</v>
      </c>
      <c r="AB110" s="889"/>
      <c r="AC110" s="889"/>
      <c r="AD110" s="889"/>
      <c r="AE110" s="890"/>
      <c r="AF110" s="891">
        <v>4114428</v>
      </c>
      <c r="AG110" s="889"/>
      <c r="AH110" s="889"/>
      <c r="AI110" s="889"/>
      <c r="AJ110" s="890"/>
      <c r="AK110" s="891">
        <v>3961051</v>
      </c>
      <c r="AL110" s="889"/>
      <c r="AM110" s="889"/>
      <c r="AN110" s="889"/>
      <c r="AO110" s="890"/>
      <c r="AP110" s="892">
        <v>23.1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40387940</v>
      </c>
      <c r="BR110" s="842"/>
      <c r="BS110" s="842"/>
      <c r="BT110" s="842"/>
      <c r="BU110" s="842"/>
      <c r="BV110" s="842">
        <v>39057553</v>
      </c>
      <c r="BW110" s="842"/>
      <c r="BX110" s="842"/>
      <c r="BY110" s="842"/>
      <c r="BZ110" s="842"/>
      <c r="CA110" s="842">
        <v>37771811</v>
      </c>
      <c r="CB110" s="842"/>
      <c r="CC110" s="842"/>
      <c r="CD110" s="842"/>
      <c r="CE110" s="842"/>
      <c r="CF110" s="866">
        <v>220.2</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133738</v>
      </c>
      <c r="BR111" s="817"/>
      <c r="BS111" s="817"/>
      <c r="BT111" s="817"/>
      <c r="BU111" s="817"/>
      <c r="BV111" s="817">
        <v>133100</v>
      </c>
      <c r="BW111" s="817"/>
      <c r="BX111" s="817"/>
      <c r="BY111" s="817"/>
      <c r="BZ111" s="817"/>
      <c r="CA111" s="817">
        <v>132430</v>
      </c>
      <c r="CB111" s="817"/>
      <c r="CC111" s="817"/>
      <c r="CD111" s="817"/>
      <c r="CE111" s="817"/>
      <c r="CF111" s="875">
        <v>0.8</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10605418</v>
      </c>
      <c r="BR112" s="817"/>
      <c r="BS112" s="817"/>
      <c r="BT112" s="817"/>
      <c r="BU112" s="817"/>
      <c r="BV112" s="817">
        <v>10496914</v>
      </c>
      <c r="BW112" s="817"/>
      <c r="BX112" s="817"/>
      <c r="BY112" s="817"/>
      <c r="BZ112" s="817"/>
      <c r="CA112" s="817">
        <v>10250667</v>
      </c>
      <c r="CB112" s="817"/>
      <c r="CC112" s="817"/>
      <c r="CD112" s="817"/>
      <c r="CE112" s="817"/>
      <c r="CF112" s="875">
        <v>59.8</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2750</v>
      </c>
      <c r="DH112" s="817"/>
      <c r="DI112" s="817"/>
      <c r="DJ112" s="817"/>
      <c r="DK112" s="817"/>
      <c r="DL112" s="817">
        <v>2112</v>
      </c>
      <c r="DM112" s="817"/>
      <c r="DN112" s="817"/>
      <c r="DO112" s="817"/>
      <c r="DP112" s="817"/>
      <c r="DQ112" s="817">
        <v>1442</v>
      </c>
      <c r="DR112" s="817"/>
      <c r="DS112" s="817"/>
      <c r="DT112" s="817"/>
      <c r="DU112" s="817"/>
      <c r="DV112" s="794">
        <v>0</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1207924</v>
      </c>
      <c r="AB113" s="919"/>
      <c r="AC113" s="919"/>
      <c r="AD113" s="919"/>
      <c r="AE113" s="920"/>
      <c r="AF113" s="921">
        <v>1224554</v>
      </c>
      <c r="AG113" s="919"/>
      <c r="AH113" s="919"/>
      <c r="AI113" s="919"/>
      <c r="AJ113" s="920"/>
      <c r="AK113" s="921">
        <v>1218541</v>
      </c>
      <c r="AL113" s="919"/>
      <c r="AM113" s="919"/>
      <c r="AN113" s="919"/>
      <c r="AO113" s="920"/>
      <c r="AP113" s="922">
        <v>7.1</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163761</v>
      </c>
      <c r="BR113" s="817"/>
      <c r="BS113" s="817"/>
      <c r="BT113" s="817"/>
      <c r="BU113" s="817"/>
      <c r="BV113" s="817">
        <v>201174</v>
      </c>
      <c r="BW113" s="817"/>
      <c r="BX113" s="817"/>
      <c r="BY113" s="817"/>
      <c r="BZ113" s="817"/>
      <c r="CA113" s="817">
        <v>187808</v>
      </c>
      <c r="CB113" s="817"/>
      <c r="CC113" s="817"/>
      <c r="CD113" s="817"/>
      <c r="CE113" s="817"/>
      <c r="CF113" s="875">
        <v>1.1000000000000001</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59104</v>
      </c>
      <c r="AB114" s="780"/>
      <c r="AC114" s="780"/>
      <c r="AD114" s="780"/>
      <c r="AE114" s="781"/>
      <c r="AF114" s="782">
        <v>67879</v>
      </c>
      <c r="AG114" s="780"/>
      <c r="AH114" s="780"/>
      <c r="AI114" s="780"/>
      <c r="AJ114" s="781"/>
      <c r="AK114" s="782">
        <v>64676</v>
      </c>
      <c r="AL114" s="780"/>
      <c r="AM114" s="780"/>
      <c r="AN114" s="780"/>
      <c r="AO114" s="781"/>
      <c r="AP114" s="824">
        <v>0.4</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3463902</v>
      </c>
      <c r="BR114" s="817"/>
      <c r="BS114" s="817"/>
      <c r="BT114" s="817"/>
      <c r="BU114" s="817"/>
      <c r="BV114" s="817">
        <v>3394734</v>
      </c>
      <c r="BW114" s="817"/>
      <c r="BX114" s="817"/>
      <c r="BY114" s="817"/>
      <c r="BZ114" s="817"/>
      <c r="CA114" s="817">
        <v>3590649</v>
      </c>
      <c r="CB114" s="817"/>
      <c r="CC114" s="817"/>
      <c r="CD114" s="817"/>
      <c r="CE114" s="817"/>
      <c r="CF114" s="875">
        <v>20.9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130988</v>
      </c>
      <c r="DH115" s="780"/>
      <c r="DI115" s="780"/>
      <c r="DJ115" s="780"/>
      <c r="DK115" s="781"/>
      <c r="DL115" s="782">
        <v>130988</v>
      </c>
      <c r="DM115" s="780"/>
      <c r="DN115" s="780"/>
      <c r="DO115" s="780"/>
      <c r="DP115" s="781"/>
      <c r="DQ115" s="782">
        <v>130988</v>
      </c>
      <c r="DR115" s="780"/>
      <c r="DS115" s="780"/>
      <c r="DT115" s="780"/>
      <c r="DU115" s="781"/>
      <c r="DV115" s="824">
        <v>0.8</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5405983</v>
      </c>
      <c r="AB117" s="903"/>
      <c r="AC117" s="903"/>
      <c r="AD117" s="903"/>
      <c r="AE117" s="904"/>
      <c r="AF117" s="905">
        <v>5406861</v>
      </c>
      <c r="AG117" s="903"/>
      <c r="AH117" s="903"/>
      <c r="AI117" s="903"/>
      <c r="AJ117" s="904"/>
      <c r="AK117" s="905">
        <v>5244268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296</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445</v>
      </c>
      <c r="BP119" s="878"/>
      <c r="BQ119" s="879">
        <v>54754759</v>
      </c>
      <c r="BR119" s="845"/>
      <c r="BS119" s="845"/>
      <c r="BT119" s="845"/>
      <c r="BU119" s="845"/>
      <c r="BV119" s="845">
        <v>53283475</v>
      </c>
      <c r="BW119" s="845"/>
      <c r="BX119" s="845"/>
      <c r="BY119" s="845"/>
      <c r="BZ119" s="845"/>
      <c r="CA119" s="845">
        <v>51933365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6567365</v>
      </c>
      <c r="BR120" s="842"/>
      <c r="BS120" s="842"/>
      <c r="BT120" s="842"/>
      <c r="BU120" s="842"/>
      <c r="BV120" s="842">
        <v>7417326</v>
      </c>
      <c r="BW120" s="842"/>
      <c r="BX120" s="842"/>
      <c r="BY120" s="842"/>
      <c r="BZ120" s="842"/>
      <c r="CA120" s="842">
        <v>8047082</v>
      </c>
      <c r="CB120" s="842"/>
      <c r="CC120" s="842"/>
      <c r="CD120" s="842"/>
      <c r="CE120" s="842"/>
      <c r="CF120" s="866">
        <v>46.9</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8702555</v>
      </c>
      <c r="DH120" s="842"/>
      <c r="DI120" s="842"/>
      <c r="DJ120" s="842"/>
      <c r="DK120" s="842"/>
      <c r="DL120" s="842">
        <v>8538912</v>
      </c>
      <c r="DM120" s="842"/>
      <c r="DN120" s="842"/>
      <c r="DO120" s="842"/>
      <c r="DP120" s="842"/>
      <c r="DQ120" s="842">
        <v>8371620</v>
      </c>
      <c r="DR120" s="842"/>
      <c r="DS120" s="842"/>
      <c r="DT120" s="842"/>
      <c r="DU120" s="842"/>
      <c r="DV120" s="843">
        <v>48.8</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2603499</v>
      </c>
      <c r="BR121" s="817"/>
      <c r="BS121" s="817"/>
      <c r="BT121" s="817"/>
      <c r="BU121" s="817"/>
      <c r="BV121" s="817">
        <v>2531329</v>
      </c>
      <c r="BW121" s="817"/>
      <c r="BX121" s="817"/>
      <c r="BY121" s="817"/>
      <c r="BZ121" s="817"/>
      <c r="CA121" s="817">
        <v>2400188</v>
      </c>
      <c r="CB121" s="817"/>
      <c r="CC121" s="817"/>
      <c r="CD121" s="817"/>
      <c r="CE121" s="817"/>
      <c r="CF121" s="875">
        <v>14</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816">
        <v>1004221</v>
      </c>
      <c r="DH121" s="817"/>
      <c r="DI121" s="817"/>
      <c r="DJ121" s="817"/>
      <c r="DK121" s="817"/>
      <c r="DL121" s="817">
        <v>1074958</v>
      </c>
      <c r="DM121" s="817"/>
      <c r="DN121" s="817"/>
      <c r="DO121" s="817"/>
      <c r="DP121" s="817"/>
      <c r="DQ121" s="817">
        <v>982131</v>
      </c>
      <c r="DR121" s="817"/>
      <c r="DS121" s="817"/>
      <c r="DT121" s="817"/>
      <c r="DU121" s="817"/>
      <c r="DV121" s="794">
        <v>5.7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32757468</v>
      </c>
      <c r="BR122" s="845"/>
      <c r="BS122" s="845"/>
      <c r="BT122" s="845"/>
      <c r="BU122" s="845"/>
      <c r="BV122" s="845">
        <v>31552746</v>
      </c>
      <c r="BW122" s="845"/>
      <c r="BX122" s="845"/>
      <c r="BY122" s="845"/>
      <c r="BZ122" s="845"/>
      <c r="CA122" s="845">
        <v>30278860</v>
      </c>
      <c r="CB122" s="845"/>
      <c r="CC122" s="845"/>
      <c r="CD122" s="845"/>
      <c r="CE122" s="845"/>
      <c r="CF122" s="846">
        <v>176.5</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898642</v>
      </c>
      <c r="DH122" s="817"/>
      <c r="DI122" s="817"/>
      <c r="DJ122" s="817"/>
      <c r="DK122" s="817"/>
      <c r="DL122" s="817">
        <v>883044</v>
      </c>
      <c r="DM122" s="817"/>
      <c r="DN122" s="817"/>
      <c r="DO122" s="817"/>
      <c r="DP122" s="817"/>
      <c r="DQ122" s="817">
        <v>896916</v>
      </c>
      <c r="DR122" s="817"/>
      <c r="DS122" s="817"/>
      <c r="DT122" s="817"/>
      <c r="DU122" s="817"/>
      <c r="DV122" s="794">
        <v>5.2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453</v>
      </c>
      <c r="BP123" s="878"/>
      <c r="BQ123" s="832">
        <v>41928332</v>
      </c>
      <c r="BR123" s="833"/>
      <c r="BS123" s="833"/>
      <c r="BT123" s="833"/>
      <c r="BU123" s="833"/>
      <c r="BV123" s="833">
        <v>41501401</v>
      </c>
      <c r="BW123" s="833"/>
      <c r="BX123" s="833"/>
      <c r="BY123" s="833"/>
      <c r="BZ123" s="833"/>
      <c r="CA123" s="833">
        <v>40726130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75</v>
      </c>
      <c r="BR124" s="831"/>
      <c r="BS124" s="831"/>
      <c r="BT124" s="831"/>
      <c r="BU124" s="831"/>
      <c r="BV124" s="831">
        <v>70.2</v>
      </c>
      <c r="BW124" s="831"/>
      <c r="BX124" s="831"/>
      <c r="BY124" s="831"/>
      <c r="BZ124" s="831"/>
      <c r="CA124" s="831">
        <v>65.3</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283594</v>
      </c>
      <c r="AB128" s="801"/>
      <c r="AC128" s="801"/>
      <c r="AD128" s="801"/>
      <c r="AE128" s="802"/>
      <c r="AF128" s="803">
        <v>270517</v>
      </c>
      <c r="AG128" s="801"/>
      <c r="AH128" s="801"/>
      <c r="AI128" s="801"/>
      <c r="AJ128" s="802"/>
      <c r="AK128" s="803">
        <v>265126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19982102</v>
      </c>
      <c r="AB129" s="780"/>
      <c r="AC129" s="780"/>
      <c r="AD129" s="780"/>
      <c r="AE129" s="781"/>
      <c r="AF129" s="782">
        <v>19645837</v>
      </c>
      <c r="AG129" s="780"/>
      <c r="AH129" s="780"/>
      <c r="AI129" s="780"/>
      <c r="AJ129" s="781"/>
      <c r="AK129" s="782">
        <v>19860045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2900308</v>
      </c>
      <c r="AB130" s="780"/>
      <c r="AC130" s="780"/>
      <c r="AD130" s="780"/>
      <c r="AE130" s="781"/>
      <c r="AF130" s="782">
        <v>2868488</v>
      </c>
      <c r="AG130" s="780"/>
      <c r="AH130" s="780"/>
      <c r="AI130" s="780"/>
      <c r="AJ130" s="781"/>
      <c r="AK130" s="782">
        <v>2708183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17081794</v>
      </c>
      <c r="AB131" s="764"/>
      <c r="AC131" s="764"/>
      <c r="AD131" s="764"/>
      <c r="AE131" s="765"/>
      <c r="AF131" s="766">
        <v>16777349</v>
      </c>
      <c r="AG131" s="764"/>
      <c r="AH131" s="764"/>
      <c r="AI131" s="764"/>
      <c r="AJ131" s="765"/>
      <c r="AK131" s="766">
        <v>17151862</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65.3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13.00847557</v>
      </c>
      <c r="AB132" s="745"/>
      <c r="AC132" s="745"/>
      <c r="AD132" s="745"/>
      <c r="AE132" s="746"/>
      <c r="AF132" s="747">
        <v>13.51736797</v>
      </c>
      <c r="AG132" s="745"/>
      <c r="AH132" s="745"/>
      <c r="AI132" s="745"/>
      <c r="AJ132" s="746"/>
      <c r="AK132" s="747">
        <v>13.240305920000001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12.9</v>
      </c>
      <c r="AB133" s="724"/>
      <c r="AC133" s="724"/>
      <c r="AD133" s="724"/>
      <c r="AE133" s="725"/>
      <c r="AF133" s="723">
        <v>12.9</v>
      </c>
      <c r="AG133" s="724"/>
      <c r="AH133" s="724"/>
      <c r="AI133" s="724"/>
      <c r="AJ133" s="725"/>
      <c r="AK133" s="723">
        <v>13.2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X/XzUN9+u1CpwHVGk8lo+bfR1OEgQZqJpOAhbcQBaby5kfB0cFCL4RPPwZjFdtysD7pAfODCUTRFID/cVlsWQ==" saltValue="lShxMDOBhXMrwZBiXg/z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u/zqs+Y35qJefx2HIj5ROf+vgoigggSGLEeU/vliZP6C4c5WPi3b2DVdjR9vKv4FJdAMVsMhumJSW/DRvqFw==" saltValue="HgcluX0vP73x8K5AiSpY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iYbZH1OR3bBSne/JWLbflvpqmzuGkbnkzp5USMiSH2icpoPOXbd2L8ltJEyGjWpRBQstAgm0Afvp5fvc8NVWg==" saltValue="G65xyTdf/JELfjnLINpv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487</v>
      </c>
      <c r="AL9" s="1130"/>
      <c r="AM9" s="1130"/>
      <c r="AN9" s="1131"/>
      <c r="AO9" s="281">
        <v>5840035</v>
      </c>
      <c r="AP9" s="281">
        <v>67309</v>
      </c>
      <c r="AQ9" s="282">
        <v>66486</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488</v>
      </c>
      <c r="AL10" s="1130"/>
      <c r="AM10" s="1130"/>
      <c r="AN10" s="1131"/>
      <c r="AO10" s="284">
        <v>745684</v>
      </c>
      <c r="AP10" s="284">
        <v>8594</v>
      </c>
      <c r="AQ10" s="285">
        <v>6147</v>
      </c>
      <c r="AR10" s="286">
        <v>39.799999999999997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489</v>
      </c>
      <c r="AL11" s="1130"/>
      <c r="AM11" s="1130"/>
      <c r="AN11" s="1131"/>
      <c r="AO11" s="284">
        <v>370398</v>
      </c>
      <c r="AP11" s="284">
        <v>4269</v>
      </c>
      <c r="AQ11" s="285">
        <v>1219</v>
      </c>
      <c r="AR11" s="286">
        <v>250.2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490</v>
      </c>
      <c r="AL12" s="1130"/>
      <c r="AM12" s="1130"/>
      <c r="AN12" s="1131"/>
      <c r="AO12" s="284" t="s">
        <v>491</v>
      </c>
      <c r="AP12" s="284" t="s">
        <v>491</v>
      </c>
      <c r="AQ12" s="285">
        <v>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492</v>
      </c>
      <c r="AL13" s="1130"/>
      <c r="AM13" s="1130"/>
      <c r="AN13" s="1131"/>
      <c r="AO13" s="284">
        <v>218793</v>
      </c>
      <c r="AP13" s="284">
        <v>2522</v>
      </c>
      <c r="AQ13" s="285">
        <v>2955</v>
      </c>
      <c r="AR13" s="286">
        <v>-14.7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493</v>
      </c>
      <c r="AL14" s="1130"/>
      <c r="AM14" s="1130"/>
      <c r="AN14" s="1131"/>
      <c r="AO14" s="284">
        <v>245444</v>
      </c>
      <c r="AP14" s="284">
        <v>2829</v>
      </c>
      <c r="AQ14" s="285">
        <v>1434</v>
      </c>
      <c r="AR14" s="286">
        <v>97.3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494</v>
      </c>
      <c r="AL15" s="1133"/>
      <c r="AM15" s="1133"/>
      <c r="AN15" s="1134"/>
      <c r="AO15" s="284">
        <v>-135268</v>
      </c>
      <c r="AP15" s="284">
        <v>-1559</v>
      </c>
      <c r="AQ15" s="285">
        <v>-3102</v>
      </c>
      <c r="AR15" s="286">
        <v>-49.7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179</v>
      </c>
      <c r="AL16" s="1133"/>
      <c r="AM16" s="1133"/>
      <c r="AN16" s="1134"/>
      <c r="AO16" s="284">
        <v>7285086</v>
      </c>
      <c r="AP16" s="284">
        <v>83963</v>
      </c>
      <c r="AQ16" s="285">
        <v>75147</v>
      </c>
      <c r="AR16" s="286">
        <v>11.7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499</v>
      </c>
      <c r="AL21" s="1136"/>
      <c r="AM21" s="1136"/>
      <c r="AN21" s="1137"/>
      <c r="AO21" s="297">
        <v>6.37</v>
      </c>
      <c r="AP21" s="298">
        <v>6.62</v>
      </c>
      <c r="AQ21" s="299">
        <v>-0.25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500</v>
      </c>
      <c r="AL22" s="1136"/>
      <c r="AM22" s="1136"/>
      <c r="AN22" s="1137"/>
      <c r="AO22" s="302">
        <v>99.2</v>
      </c>
      <c r="AP22" s="303">
        <v>98.3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501</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504</v>
      </c>
      <c r="AL32" s="1120"/>
      <c r="AM32" s="1120"/>
      <c r="AN32" s="1121"/>
      <c r="AO32" s="312">
        <v>3961051</v>
      </c>
      <c r="AP32" s="312">
        <v>45653</v>
      </c>
      <c r="AQ32" s="313">
        <v>34847</v>
      </c>
      <c r="AR32" s="314">
        <v>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505</v>
      </c>
      <c r="AL33" s="1120"/>
      <c r="AM33" s="1120"/>
      <c r="AN33" s="1121"/>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506</v>
      </c>
      <c r="AL34" s="1120"/>
      <c r="AM34" s="1120"/>
      <c r="AN34" s="1121"/>
      <c r="AO34" s="312" t="s">
        <v>491</v>
      </c>
      <c r="AP34" s="312" t="s">
        <v>491</v>
      </c>
      <c r="AQ34" s="313">
        <v>5</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507</v>
      </c>
      <c r="AL35" s="1120"/>
      <c r="AM35" s="1120"/>
      <c r="AN35" s="1121"/>
      <c r="AO35" s="312">
        <v>1218541</v>
      </c>
      <c r="AP35" s="312">
        <v>14044</v>
      </c>
      <c r="AQ35" s="313">
        <v>8260</v>
      </c>
      <c r="AR35" s="314">
        <v>70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508</v>
      </c>
      <c r="AL36" s="1120"/>
      <c r="AM36" s="1120"/>
      <c r="AN36" s="1121"/>
      <c r="AO36" s="312">
        <v>64676</v>
      </c>
      <c r="AP36" s="312">
        <v>745</v>
      </c>
      <c r="AQ36" s="313">
        <v>1689</v>
      </c>
      <c r="AR36" s="314">
        <v>-55.9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509</v>
      </c>
      <c r="AL37" s="1120"/>
      <c r="AM37" s="1120"/>
      <c r="AN37" s="1121"/>
      <c r="AO37" s="312" t="s">
        <v>491</v>
      </c>
      <c r="AP37" s="312" t="s">
        <v>491</v>
      </c>
      <c r="AQ37" s="313">
        <v>748</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510</v>
      </c>
      <c r="AL38" s="1123"/>
      <c r="AM38" s="1123"/>
      <c r="AN38" s="1124"/>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511</v>
      </c>
      <c r="AL39" s="1123"/>
      <c r="AM39" s="1123"/>
      <c r="AN39" s="1124"/>
      <c r="AO39" s="312">
        <v>-265126</v>
      </c>
      <c r="AP39" s="312">
        <v>-3056</v>
      </c>
      <c r="AQ39" s="313">
        <v>-5762</v>
      </c>
      <c r="AR39" s="314">
        <v>-47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512</v>
      </c>
      <c r="AL40" s="1120"/>
      <c r="AM40" s="1120"/>
      <c r="AN40" s="1121"/>
      <c r="AO40" s="312">
        <v>-2708183</v>
      </c>
      <c r="AP40" s="312">
        <v>-31213</v>
      </c>
      <c r="AQ40" s="313">
        <v>-27609</v>
      </c>
      <c r="AR40" s="314">
        <v>13.1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289</v>
      </c>
      <c r="AL41" s="1126"/>
      <c r="AM41" s="1126"/>
      <c r="AN41" s="1127"/>
      <c r="AO41" s="312">
        <v>2270959</v>
      </c>
      <c r="AP41" s="312">
        <v>26174</v>
      </c>
      <c r="AQ41" s="313">
        <v>12179</v>
      </c>
      <c r="AR41" s="314">
        <v>114.9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482</v>
      </c>
      <c r="AN49" s="1114" t="s">
        <v>515</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4490088</v>
      </c>
      <c r="AN51" s="334">
        <v>50757</v>
      </c>
      <c r="AO51" s="335">
        <v>55.5</v>
      </c>
      <c r="AP51" s="336">
        <v>45588</v>
      </c>
      <c r="AQ51" s="337">
        <v>8.6999999999999993</v>
      </c>
      <c r="AR51" s="338">
        <v>46.8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2742299</v>
      </c>
      <c r="AN52" s="342">
        <v>31000</v>
      </c>
      <c r="AO52" s="343">
        <v>118.3</v>
      </c>
      <c r="AP52" s="344">
        <v>24150</v>
      </c>
      <c r="AQ52" s="345">
        <v>3.4</v>
      </c>
      <c r="AR52" s="346">
        <v>114.9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2668734</v>
      </c>
      <c r="AN53" s="334">
        <v>30379</v>
      </c>
      <c r="AO53" s="335">
        <v>-40.1</v>
      </c>
      <c r="AP53" s="336">
        <v>45483</v>
      </c>
      <c r="AQ53" s="337">
        <v>-0.2</v>
      </c>
      <c r="AR53" s="338">
        <v>-39.9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1322629</v>
      </c>
      <c r="AN54" s="342">
        <v>15056</v>
      </c>
      <c r="AO54" s="343">
        <v>-51.4</v>
      </c>
      <c r="AP54" s="344">
        <v>24241</v>
      </c>
      <c r="AQ54" s="345">
        <v>0.4</v>
      </c>
      <c r="AR54" s="346">
        <v>-51.8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4274556</v>
      </c>
      <c r="AN55" s="334">
        <v>48842</v>
      </c>
      <c r="AO55" s="335">
        <v>60.8</v>
      </c>
      <c r="AP55" s="336">
        <v>45945</v>
      </c>
      <c r="AQ55" s="337">
        <v>1</v>
      </c>
      <c r="AR55" s="338">
        <v>59.8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2103669</v>
      </c>
      <c r="AN56" s="342">
        <v>24037</v>
      </c>
      <c r="AO56" s="343">
        <v>59.7</v>
      </c>
      <c r="AP56" s="344">
        <v>25180</v>
      </c>
      <c r="AQ56" s="345">
        <v>3.9</v>
      </c>
      <c r="AR56" s="346">
        <v>55.8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4531560</v>
      </c>
      <c r="AN57" s="334">
        <v>52033</v>
      </c>
      <c r="AO57" s="335">
        <v>6.5</v>
      </c>
      <c r="AP57" s="336">
        <v>44475</v>
      </c>
      <c r="AQ57" s="337">
        <v>-3.2</v>
      </c>
      <c r="AR57" s="338">
        <v>9.6999999999999993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1865056</v>
      </c>
      <c r="AN58" s="342">
        <v>21415</v>
      </c>
      <c r="AO58" s="343">
        <v>-10.9</v>
      </c>
      <c r="AP58" s="344">
        <v>24780</v>
      </c>
      <c r="AQ58" s="345">
        <v>-1.6</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5044715</v>
      </c>
      <c r="AN59" s="334">
        <v>58142</v>
      </c>
      <c r="AO59" s="335">
        <v>11.7</v>
      </c>
      <c r="AP59" s="336">
        <v>45982</v>
      </c>
      <c r="AQ59" s="337">
        <v>3.4</v>
      </c>
      <c r="AR59" s="338">
        <v>8.3000000000000007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2463905</v>
      </c>
      <c r="AN60" s="342">
        <v>28397</v>
      </c>
      <c r="AO60" s="343">
        <v>32.6</v>
      </c>
      <c r="AP60" s="344">
        <v>25583</v>
      </c>
      <c r="AQ60" s="345">
        <v>3.2</v>
      </c>
      <c r="AR60" s="346">
        <v>29.4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4201931</v>
      </c>
      <c r="AN61" s="349">
        <v>48031</v>
      </c>
      <c r="AO61" s="350">
        <v>18.899999999999999</v>
      </c>
      <c r="AP61" s="351">
        <v>45495</v>
      </c>
      <c r="AQ61" s="352">
        <v>1.9</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2099512</v>
      </c>
      <c r="AN62" s="342">
        <v>23981</v>
      </c>
      <c r="AO62" s="343">
        <v>29.7</v>
      </c>
      <c r="AP62" s="344">
        <v>24787</v>
      </c>
      <c r="AQ62" s="345">
        <v>1.9</v>
      </c>
      <c r="AR62" s="346">
        <v>27.8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OXXsqfs1rhL0NXnMfnmH+176lDLYIuJtOnHHr/cxNJDRP+C+Sk+QflyvxVM3+F+bMNpJg7guFZHz4iXv9gFxw==" saltValue="FF2txbKCKsQ0idyCbHb+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iAjo8X5FYBwU33PHwh80krg4JltzfXTFNDaHuEPeG4XYa6gqLDB9zwLPDfRJCajVbCGH/NAnzDgL6V6v1D1J5w==" saltValue="gTD17FdSyWL5zLQ9Ugno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2P6H9xipgVDtQqodhykUQ0OOZpAhA6+FuAyhADKAaouJCB8qoG2XZ32Le9P0bDrge3WDNQgtWOQ2iUs+Bd5HMw==" saltValue="nac5CWfukFuMnfPUog1r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8" t="s">
        <v>3</v>
      </c>
      <c r="D47" s="1138"/>
      <c r="E47" s="1139"/>
      <c r="F47" s="11">
        <v>7.06</v>
      </c>
      <c r="G47" s="12">
        <v>6.84</v>
      </c>
      <c r="H47" s="12">
        <v>8.4600000000000009</v>
      </c>
      <c r="I47" s="12">
        <v>13.29</v>
      </c>
      <c r="J47" s="13">
        <v>16.32</v>
      </c>
    </row>
    <row r="48" spans="2:10" ht="57.75" customHeight="1" x14ac:dyDescent="0.15">
      <c r="B48" s="14"/>
      <c r="C48" s="1140" t="s">
        <v>4</v>
      </c>
      <c r="D48" s="1140"/>
      <c r="E48" s="1141"/>
      <c r="F48" s="15">
        <v>3.56</v>
      </c>
      <c r="G48" s="16">
        <v>3.87</v>
      </c>
      <c r="H48" s="16">
        <v>8.94</v>
      </c>
      <c r="I48" s="16">
        <v>6.39</v>
      </c>
      <c r="J48" s="17">
        <v>6.57</v>
      </c>
    </row>
    <row r="49" spans="2:10" ht="57.75" customHeight="1" thickBot="1" x14ac:dyDescent="0.2">
      <c r="B49" s="18"/>
      <c r="C49" s="1142" t="s">
        <v>5</v>
      </c>
      <c r="D49" s="1142"/>
      <c r="E49" s="1143"/>
      <c r="F49" s="19">
        <v>1.27</v>
      </c>
      <c r="G49" s="20">
        <v>0.42</v>
      </c>
      <c r="H49" s="20">
        <v>7.06</v>
      </c>
      <c r="I49" s="20">
        <v>1.98</v>
      </c>
      <c r="J49" s="21">
        <v>3.42</v>
      </c>
    </row>
    <row r="50" spans="2:10" x14ac:dyDescent="0.15"/>
  </sheetData>
  <sheetProtection algorithmName="SHA-512" hashValue="+Grsu/9YkVoCOBUejX02OB1aghCymG2qg6QW0CAgmLO1g/j2UnEWrgruzsgUR48yvPYHR+La+S/kO42MTrDSWQ==" saltValue="/P6UTZxWwvArRRqwR33A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0" t="s">
        <v>534</v>
      </c>
      <c r="D34" s="1150"/>
      <c r="E34" s="1151"/>
      <c r="F34" s="32">
        <v>0.92</v>
      </c>
      <c r="G34" s="33">
        <v>0.91</v>
      </c>
      <c r="H34" s="33">
        <v>0.75</v>
      </c>
      <c r="I34" s="33">
        <v>0.45</v>
      </c>
      <c r="J34" s="34" t="s">
        <v>535</v>
      </c>
      <c r="K34" s="22"/>
      <c r="L34" s="22"/>
      <c r="M34" s="22"/>
      <c r="N34" s="22"/>
      <c r="O34" s="22"/>
      <c r="P34" s="22"/>
    </row>
    <row r="35" spans="1:16" ht="39" customHeight="1" x14ac:dyDescent="0.15">
      <c r="A35" s="22"/>
      <c r="B35" s="35"/>
      <c r="C35" s="1144" t="s">
        <v>536</v>
      </c>
      <c r="D35" s="1145"/>
      <c r="E35" s="1146"/>
      <c r="F35" s="36">
        <v>16.43</v>
      </c>
      <c r="G35" s="37">
        <v>15.1</v>
      </c>
      <c r="H35" s="37">
        <v>13.78</v>
      </c>
      <c r="I35" s="37">
        <v>13.58</v>
      </c>
      <c r="J35" s="38">
        <v>13.2</v>
      </c>
      <c r="K35" s="22"/>
      <c r="L35" s="22"/>
      <c r="M35" s="22"/>
      <c r="N35" s="22"/>
      <c r="O35" s="22"/>
      <c r="P35" s="22"/>
    </row>
    <row r="36" spans="1:16" ht="39" customHeight="1" x14ac:dyDescent="0.15">
      <c r="A36" s="22"/>
      <c r="B36" s="35"/>
      <c r="C36" s="1144" t="s">
        <v>537</v>
      </c>
      <c r="D36" s="1145"/>
      <c r="E36" s="1146"/>
      <c r="F36" s="36">
        <v>3.52</v>
      </c>
      <c r="G36" s="37">
        <v>3.82</v>
      </c>
      <c r="H36" s="37">
        <v>8.93</v>
      </c>
      <c r="I36" s="37">
        <v>6.35</v>
      </c>
      <c r="J36" s="38">
        <v>6.49</v>
      </c>
      <c r="K36" s="22"/>
      <c r="L36" s="22"/>
      <c r="M36" s="22"/>
      <c r="N36" s="22"/>
      <c r="O36" s="22"/>
      <c r="P36" s="22"/>
    </row>
    <row r="37" spans="1:16" ht="39" customHeight="1" x14ac:dyDescent="0.15">
      <c r="A37" s="22"/>
      <c r="B37" s="35"/>
      <c r="C37" s="1144" t="s">
        <v>538</v>
      </c>
      <c r="D37" s="1145"/>
      <c r="E37" s="1146"/>
      <c r="F37" s="36">
        <v>1.19</v>
      </c>
      <c r="G37" s="37">
        <v>2.08</v>
      </c>
      <c r="H37" s="37">
        <v>3.11</v>
      </c>
      <c r="I37" s="37">
        <v>3.67</v>
      </c>
      <c r="J37" s="38">
        <v>4.68</v>
      </c>
      <c r="K37" s="22"/>
      <c r="L37" s="22"/>
      <c r="M37" s="22"/>
      <c r="N37" s="22"/>
      <c r="O37" s="22"/>
      <c r="P37" s="22"/>
    </row>
    <row r="38" spans="1:16" ht="39" customHeight="1" x14ac:dyDescent="0.15">
      <c r="A38" s="22"/>
      <c r="B38" s="35"/>
      <c r="C38" s="1144" t="s">
        <v>539</v>
      </c>
      <c r="D38" s="1145"/>
      <c r="E38" s="1146"/>
      <c r="F38" s="36">
        <v>0.28999999999999998</v>
      </c>
      <c r="G38" s="37">
        <v>0.5</v>
      </c>
      <c r="H38" s="37">
        <v>0.39</v>
      </c>
      <c r="I38" s="37">
        <v>0.72</v>
      </c>
      <c r="J38" s="38">
        <v>0.64</v>
      </c>
      <c r="K38" s="22"/>
      <c r="L38" s="22"/>
      <c r="M38" s="22"/>
      <c r="N38" s="22"/>
      <c r="O38" s="22"/>
      <c r="P38" s="22"/>
    </row>
    <row r="39" spans="1:16" ht="39" customHeight="1" x14ac:dyDescent="0.15">
      <c r="A39" s="22"/>
      <c r="B39" s="35"/>
      <c r="C39" s="1144" t="s">
        <v>540</v>
      </c>
      <c r="D39" s="1145"/>
      <c r="E39" s="1146"/>
      <c r="F39" s="36">
        <v>0.12</v>
      </c>
      <c r="G39" s="37">
        <v>0.14000000000000001</v>
      </c>
      <c r="H39" s="37">
        <v>0.12</v>
      </c>
      <c r="I39" s="37">
        <v>0.16</v>
      </c>
      <c r="J39" s="38">
        <v>0.17</v>
      </c>
      <c r="K39" s="22"/>
      <c r="L39" s="22"/>
      <c r="M39" s="22"/>
      <c r="N39" s="22"/>
      <c r="O39" s="22"/>
      <c r="P39" s="22"/>
    </row>
    <row r="40" spans="1:16" ht="39" customHeight="1" x14ac:dyDescent="0.15">
      <c r="A40" s="22"/>
      <c r="B40" s="35"/>
      <c r="C40" s="1144" t="s">
        <v>541</v>
      </c>
      <c r="D40" s="1145"/>
      <c r="E40" s="1146"/>
      <c r="F40" s="36">
        <v>0.8</v>
      </c>
      <c r="G40" s="37">
        <v>0.95</v>
      </c>
      <c r="H40" s="37">
        <v>1.0900000000000001</v>
      </c>
      <c r="I40" s="37">
        <v>0.18</v>
      </c>
      <c r="J40" s="38">
        <v>0.09</v>
      </c>
      <c r="K40" s="22"/>
      <c r="L40" s="22"/>
      <c r="M40" s="22"/>
      <c r="N40" s="22"/>
      <c r="O40" s="22"/>
      <c r="P40" s="22"/>
    </row>
    <row r="41" spans="1:16" ht="39" customHeight="1" x14ac:dyDescent="0.15">
      <c r="A41" s="22"/>
      <c r="B41" s="35"/>
      <c r="C41" s="1144" t="s">
        <v>542</v>
      </c>
      <c r="D41" s="1145"/>
      <c r="E41" s="1146"/>
      <c r="F41" s="36">
        <v>0.03</v>
      </c>
      <c r="G41" s="37">
        <v>0.04</v>
      </c>
      <c r="H41" s="37">
        <v>0.01</v>
      </c>
      <c r="I41" s="37">
        <v>0.03</v>
      </c>
      <c r="J41" s="38">
        <v>0.06</v>
      </c>
      <c r="K41" s="22"/>
      <c r="L41" s="22"/>
      <c r="M41" s="22"/>
      <c r="N41" s="22"/>
      <c r="O41" s="22"/>
      <c r="P41" s="22"/>
    </row>
    <row r="42" spans="1:16" ht="39" customHeight="1" x14ac:dyDescent="0.15">
      <c r="A42" s="22"/>
      <c r="B42" s="39"/>
      <c r="C42" s="1144" t="s">
        <v>543</v>
      </c>
      <c r="D42" s="1145"/>
      <c r="E42" s="1146"/>
      <c r="F42" s="36" t="s">
        <v>491</v>
      </c>
      <c r="G42" s="37" t="s">
        <v>491</v>
      </c>
      <c r="H42" s="37" t="s">
        <v>491</v>
      </c>
      <c r="I42" s="37" t="s">
        <v>491</v>
      </c>
      <c r="J42" s="38" t="s">
        <v>491</v>
      </c>
      <c r="K42" s="22"/>
      <c r="L42" s="22"/>
      <c r="M42" s="22"/>
      <c r="N42" s="22"/>
      <c r="O42" s="22"/>
      <c r="P42" s="22"/>
    </row>
    <row r="43" spans="1:16" ht="39" customHeight="1" thickBot="1" x14ac:dyDescent="0.2">
      <c r="A43" s="22"/>
      <c r="B43" s="40"/>
      <c r="C43" s="1147" t="s">
        <v>544</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ooSHATiJWcCltPI44K5z9AhreC/XkzaNar7ZwBFfd00yaelIQTSkoJUaFW9k4EZl1Ltkh0gpCANgj4OsYFRTg==" saltValue="fv9WFVv28vFcdDPbwT+H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4236</v>
      </c>
      <c r="L45" s="60">
        <v>4110</v>
      </c>
      <c r="M45" s="60">
        <v>4139</v>
      </c>
      <c r="N45" s="60">
        <v>4114</v>
      </c>
      <c r="O45" s="61">
        <v>3961</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491</v>
      </c>
      <c r="L46" s="64" t="s">
        <v>491</v>
      </c>
      <c r="M46" s="64" t="s">
        <v>491</v>
      </c>
      <c r="N46" s="64" t="s">
        <v>491</v>
      </c>
      <c r="O46" s="65" t="s">
        <v>491</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491</v>
      </c>
      <c r="L47" s="64" t="s">
        <v>491</v>
      </c>
      <c r="M47" s="64" t="s">
        <v>491</v>
      </c>
      <c r="N47" s="64" t="s">
        <v>491</v>
      </c>
      <c r="O47" s="65" t="s">
        <v>491</v>
      </c>
      <c r="P47" s="48"/>
      <c r="Q47" s="48"/>
      <c r="R47" s="48"/>
      <c r="S47" s="48"/>
      <c r="T47" s="48"/>
      <c r="U47" s="48"/>
    </row>
    <row r="48" spans="1:21" ht="30.75" customHeight="1" x14ac:dyDescent="0.15">
      <c r="A48" s="48"/>
      <c r="B48" s="1177"/>
      <c r="C48" s="1178"/>
      <c r="D48" s="62"/>
      <c r="E48" s="1154" t="s">
        <v>13</v>
      </c>
      <c r="F48" s="1154"/>
      <c r="G48" s="1154"/>
      <c r="H48" s="1154"/>
      <c r="I48" s="1154"/>
      <c r="J48" s="1155"/>
      <c r="K48" s="63">
        <v>1148</v>
      </c>
      <c r="L48" s="64">
        <v>1200</v>
      </c>
      <c r="M48" s="64">
        <v>1208</v>
      </c>
      <c r="N48" s="64">
        <v>1225</v>
      </c>
      <c r="O48" s="65">
        <v>1219</v>
      </c>
      <c r="P48" s="48"/>
      <c r="Q48" s="48"/>
      <c r="R48" s="48"/>
      <c r="S48" s="48"/>
      <c r="T48" s="48"/>
      <c r="U48" s="48"/>
    </row>
    <row r="49" spans="1:21" ht="30.75" customHeight="1" x14ac:dyDescent="0.15">
      <c r="A49" s="48"/>
      <c r="B49" s="1177"/>
      <c r="C49" s="1178"/>
      <c r="D49" s="62"/>
      <c r="E49" s="1154" t="s">
        <v>14</v>
      </c>
      <c r="F49" s="1154"/>
      <c r="G49" s="1154"/>
      <c r="H49" s="1154"/>
      <c r="I49" s="1154"/>
      <c r="J49" s="1155"/>
      <c r="K49" s="63">
        <v>93</v>
      </c>
      <c r="L49" s="64">
        <v>77</v>
      </c>
      <c r="M49" s="64">
        <v>59</v>
      </c>
      <c r="N49" s="64">
        <v>68</v>
      </c>
      <c r="O49" s="65">
        <v>65</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491</v>
      </c>
      <c r="L50" s="64" t="s">
        <v>491</v>
      </c>
      <c r="M50" s="64" t="s">
        <v>491</v>
      </c>
      <c r="N50" s="64" t="s">
        <v>491</v>
      </c>
      <c r="O50" s="65" t="s">
        <v>491</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491</v>
      </c>
      <c r="L51" s="64" t="s">
        <v>491</v>
      </c>
      <c r="M51" s="64" t="s">
        <v>491</v>
      </c>
      <c r="N51" s="64" t="s">
        <v>491</v>
      </c>
      <c r="O51" s="65" t="s">
        <v>491</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3388</v>
      </c>
      <c r="L52" s="64">
        <v>3372</v>
      </c>
      <c r="M52" s="64">
        <v>3185</v>
      </c>
      <c r="N52" s="64">
        <v>3140</v>
      </c>
      <c r="O52" s="65">
        <v>2973</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2089</v>
      </c>
      <c r="L53" s="69">
        <v>2015</v>
      </c>
      <c r="M53" s="69">
        <v>2221</v>
      </c>
      <c r="N53" s="69">
        <v>2267</v>
      </c>
      <c r="O53" s="70">
        <v>2272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mWmNqojs+4jm6seXtuIPY5oEs0Lx8N/vM03pu8ZhATapZSMasJjZkBU+vh/z3KQQgKFOoZQVaHjrkCjATdFzQ==" saltValue="MB8Ifgedd+/Aa6FX+fHT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5" t="s">
        <v>30</v>
      </c>
      <c r="C41" s="1196"/>
      <c r="D41" s="105"/>
      <c r="E41" s="1197" t="s">
        <v>31</v>
      </c>
      <c r="F41" s="1197"/>
      <c r="G41" s="1197"/>
      <c r="H41" s="1198"/>
      <c r="I41" s="355">
        <v>42121</v>
      </c>
      <c r="J41" s="356">
        <v>40739</v>
      </c>
      <c r="K41" s="356">
        <v>40388</v>
      </c>
      <c r="L41" s="356">
        <v>39058</v>
      </c>
      <c r="M41" s="357">
        <v>37772</v>
      </c>
    </row>
    <row r="42" spans="2:13" ht="27.75" customHeight="1" x14ac:dyDescent="0.15">
      <c r="B42" s="1185"/>
      <c r="C42" s="1186"/>
      <c r="D42" s="106"/>
      <c r="E42" s="1189" t="s">
        <v>32</v>
      </c>
      <c r="F42" s="1189"/>
      <c r="G42" s="1189"/>
      <c r="H42" s="1190"/>
      <c r="I42" s="358">
        <v>135</v>
      </c>
      <c r="J42" s="359">
        <v>135</v>
      </c>
      <c r="K42" s="359">
        <v>134</v>
      </c>
      <c r="L42" s="359">
        <v>133</v>
      </c>
      <c r="M42" s="360">
        <v>132</v>
      </c>
    </row>
    <row r="43" spans="2:13" ht="27.75" customHeight="1" x14ac:dyDescent="0.15">
      <c r="B43" s="1185"/>
      <c r="C43" s="1186"/>
      <c r="D43" s="106"/>
      <c r="E43" s="1189" t="s">
        <v>33</v>
      </c>
      <c r="F43" s="1189"/>
      <c r="G43" s="1189"/>
      <c r="H43" s="1190"/>
      <c r="I43" s="358">
        <v>10376</v>
      </c>
      <c r="J43" s="359">
        <v>10497</v>
      </c>
      <c r="K43" s="359">
        <v>10605</v>
      </c>
      <c r="L43" s="359">
        <v>10497</v>
      </c>
      <c r="M43" s="360">
        <v>10251</v>
      </c>
    </row>
    <row r="44" spans="2:13" ht="27.75" customHeight="1" x14ac:dyDescent="0.15">
      <c r="B44" s="1185"/>
      <c r="C44" s="1186"/>
      <c r="D44" s="106"/>
      <c r="E44" s="1189" t="s">
        <v>34</v>
      </c>
      <c r="F44" s="1189"/>
      <c r="G44" s="1189"/>
      <c r="H44" s="1190"/>
      <c r="I44" s="358">
        <v>198</v>
      </c>
      <c r="J44" s="359">
        <v>168</v>
      </c>
      <c r="K44" s="359">
        <v>164</v>
      </c>
      <c r="L44" s="359">
        <v>201</v>
      </c>
      <c r="M44" s="360">
        <v>188</v>
      </c>
    </row>
    <row r="45" spans="2:13" ht="27.75" customHeight="1" x14ac:dyDescent="0.15">
      <c r="B45" s="1185"/>
      <c r="C45" s="1186"/>
      <c r="D45" s="106"/>
      <c r="E45" s="1189" t="s">
        <v>35</v>
      </c>
      <c r="F45" s="1189"/>
      <c r="G45" s="1189"/>
      <c r="H45" s="1190"/>
      <c r="I45" s="358">
        <v>3635</v>
      </c>
      <c r="J45" s="359">
        <v>3541</v>
      </c>
      <c r="K45" s="359">
        <v>3464</v>
      </c>
      <c r="L45" s="359">
        <v>3395</v>
      </c>
      <c r="M45" s="360">
        <v>3591</v>
      </c>
    </row>
    <row r="46" spans="2:13" ht="27.75" customHeight="1" x14ac:dyDescent="0.15">
      <c r="B46" s="1185"/>
      <c r="C46" s="1186"/>
      <c r="D46" s="107"/>
      <c r="E46" s="1189" t="s">
        <v>36</v>
      </c>
      <c r="F46" s="1189"/>
      <c r="G46" s="1189"/>
      <c r="H46" s="1190"/>
      <c r="I46" s="358" t="s">
        <v>491</v>
      </c>
      <c r="J46" s="359" t="s">
        <v>491</v>
      </c>
      <c r="K46" s="359" t="s">
        <v>491</v>
      </c>
      <c r="L46" s="359" t="s">
        <v>491</v>
      </c>
      <c r="M46" s="360" t="s">
        <v>491</v>
      </c>
    </row>
    <row r="47" spans="2:13" ht="27.75" customHeight="1" x14ac:dyDescent="0.15">
      <c r="B47" s="1185"/>
      <c r="C47" s="1186"/>
      <c r="D47" s="108"/>
      <c r="E47" s="1199" t="s">
        <v>37</v>
      </c>
      <c r="F47" s="1200"/>
      <c r="G47" s="1200"/>
      <c r="H47" s="1201"/>
      <c r="I47" s="358" t="s">
        <v>491</v>
      </c>
      <c r="J47" s="359" t="s">
        <v>491</v>
      </c>
      <c r="K47" s="359" t="s">
        <v>491</v>
      </c>
      <c r="L47" s="359" t="s">
        <v>491</v>
      </c>
      <c r="M47" s="360" t="s">
        <v>491</v>
      </c>
    </row>
    <row r="48" spans="2:13" ht="27.75" customHeight="1" x14ac:dyDescent="0.15">
      <c r="B48" s="1185"/>
      <c r="C48" s="1186"/>
      <c r="D48" s="106"/>
      <c r="E48" s="1189" t="s">
        <v>38</v>
      </c>
      <c r="F48" s="1189"/>
      <c r="G48" s="1189"/>
      <c r="H48" s="1190"/>
      <c r="I48" s="358" t="s">
        <v>491</v>
      </c>
      <c r="J48" s="359" t="s">
        <v>491</v>
      </c>
      <c r="K48" s="359" t="s">
        <v>491</v>
      </c>
      <c r="L48" s="359" t="s">
        <v>491</v>
      </c>
      <c r="M48" s="360" t="s">
        <v>491</v>
      </c>
    </row>
    <row r="49" spans="2:13" ht="27.75" customHeight="1" x14ac:dyDescent="0.15">
      <c r="B49" s="1187"/>
      <c r="C49" s="1188"/>
      <c r="D49" s="106"/>
      <c r="E49" s="1189" t="s">
        <v>39</v>
      </c>
      <c r="F49" s="1189"/>
      <c r="G49" s="1189"/>
      <c r="H49" s="1190"/>
      <c r="I49" s="358" t="s">
        <v>491</v>
      </c>
      <c r="J49" s="359" t="s">
        <v>491</v>
      </c>
      <c r="K49" s="359" t="s">
        <v>491</v>
      </c>
      <c r="L49" s="359" t="s">
        <v>491</v>
      </c>
      <c r="M49" s="360" t="s">
        <v>491</v>
      </c>
    </row>
    <row r="50" spans="2:13" ht="27.75" customHeight="1" x14ac:dyDescent="0.15">
      <c r="B50" s="1183" t="s">
        <v>40</v>
      </c>
      <c r="C50" s="1184"/>
      <c r="D50" s="109"/>
      <c r="E50" s="1189" t="s">
        <v>41</v>
      </c>
      <c r="F50" s="1189"/>
      <c r="G50" s="1189"/>
      <c r="H50" s="1190"/>
      <c r="I50" s="358">
        <v>3845</v>
      </c>
      <c r="J50" s="359">
        <v>4829</v>
      </c>
      <c r="K50" s="359">
        <v>6567</v>
      </c>
      <c r="L50" s="359">
        <v>7417</v>
      </c>
      <c r="M50" s="360">
        <v>8047</v>
      </c>
    </row>
    <row r="51" spans="2:13" ht="27.75" customHeight="1" x14ac:dyDescent="0.15">
      <c r="B51" s="1185"/>
      <c r="C51" s="1186"/>
      <c r="D51" s="106"/>
      <c r="E51" s="1189" t="s">
        <v>42</v>
      </c>
      <c r="F51" s="1189"/>
      <c r="G51" s="1189"/>
      <c r="H51" s="1190"/>
      <c r="I51" s="358">
        <v>3017</v>
      </c>
      <c r="J51" s="359">
        <v>2479</v>
      </c>
      <c r="K51" s="359">
        <v>2603</v>
      </c>
      <c r="L51" s="359">
        <v>2531</v>
      </c>
      <c r="M51" s="360">
        <v>2400</v>
      </c>
    </row>
    <row r="52" spans="2:13" ht="27.75" customHeight="1" x14ac:dyDescent="0.15">
      <c r="B52" s="1187"/>
      <c r="C52" s="1188"/>
      <c r="D52" s="106"/>
      <c r="E52" s="1189" t="s">
        <v>43</v>
      </c>
      <c r="F52" s="1189"/>
      <c r="G52" s="1189"/>
      <c r="H52" s="1190"/>
      <c r="I52" s="358">
        <v>33983</v>
      </c>
      <c r="J52" s="359">
        <v>33203</v>
      </c>
      <c r="K52" s="359">
        <v>32757</v>
      </c>
      <c r="L52" s="359">
        <v>31553</v>
      </c>
      <c r="M52" s="360">
        <v>30279</v>
      </c>
    </row>
    <row r="53" spans="2:13" ht="27.75" customHeight="1" thickBot="1" x14ac:dyDescent="0.2">
      <c r="B53" s="1191" t="s">
        <v>19</v>
      </c>
      <c r="C53" s="1192"/>
      <c r="D53" s="110"/>
      <c r="E53" s="1193" t="s">
        <v>44</v>
      </c>
      <c r="F53" s="1193"/>
      <c r="G53" s="1193"/>
      <c r="H53" s="1194"/>
      <c r="I53" s="361">
        <v>15620</v>
      </c>
      <c r="J53" s="362">
        <v>14568</v>
      </c>
      <c r="K53" s="362">
        <v>12826</v>
      </c>
      <c r="L53" s="362">
        <v>11782</v>
      </c>
      <c r="M53" s="363">
        <v>11207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6H0K0HxsdJlt5s7V93Z93XlP7oLFd+M8oXXfLkJbkXYTBoiHAEDSfrEvDlU1HHhO6h1RssywX16LkJ+UXHLfQ==" saltValue="NcxQODiF2++fEfUG3t+O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0" t="s">
        <v>46</v>
      </c>
      <c r="D55" s="1210"/>
      <c r="E55" s="1211"/>
      <c r="F55" s="122">
        <v>1690</v>
      </c>
      <c r="G55" s="122">
        <v>2610</v>
      </c>
      <c r="H55" s="123">
        <v>3241</v>
      </c>
    </row>
    <row r="56" spans="2:8" ht="52.5" customHeight="1" x14ac:dyDescent="0.15">
      <c r="B56" s="124"/>
      <c r="C56" s="1212" t="s">
        <v>47</v>
      </c>
      <c r="D56" s="1212"/>
      <c r="E56" s="1213"/>
      <c r="F56" s="125">
        <v>349</v>
      </c>
      <c r="G56" s="125">
        <v>348</v>
      </c>
      <c r="H56" s="126">
        <v>443</v>
      </c>
    </row>
    <row r="57" spans="2:8" ht="53.25" customHeight="1" x14ac:dyDescent="0.15">
      <c r="B57" s="124"/>
      <c r="C57" s="1214" t="s">
        <v>48</v>
      </c>
      <c r="D57" s="1214"/>
      <c r="E57" s="1215"/>
      <c r="F57" s="127">
        <v>2953</v>
      </c>
      <c r="G57" s="127">
        <v>2966</v>
      </c>
      <c r="H57" s="128">
        <v>3124</v>
      </c>
    </row>
    <row r="58" spans="2:8" ht="45.75" customHeight="1" x14ac:dyDescent="0.15">
      <c r="B58" s="129"/>
      <c r="C58" s="1202" t="s">
        <v>566</v>
      </c>
      <c r="D58" s="1203"/>
      <c r="E58" s="1204"/>
      <c r="F58" s="130">
        <v>2270</v>
      </c>
      <c r="G58" s="130">
        <v>2290</v>
      </c>
      <c r="H58" s="131">
        <v>2487</v>
      </c>
    </row>
    <row r="59" spans="2:8" ht="45.75" customHeight="1" x14ac:dyDescent="0.15">
      <c r="B59" s="129"/>
      <c r="C59" s="1202" t="s">
        <v>567</v>
      </c>
      <c r="D59" s="1203"/>
      <c r="E59" s="1204"/>
      <c r="F59" s="130">
        <v>207</v>
      </c>
      <c r="G59" s="130">
        <v>261</v>
      </c>
      <c r="H59" s="131">
        <v>321</v>
      </c>
    </row>
    <row r="60" spans="2:8" ht="45.75" customHeight="1" x14ac:dyDescent="0.15">
      <c r="B60" s="129"/>
      <c r="C60" s="1202" t="s">
        <v>568</v>
      </c>
      <c r="D60" s="1203"/>
      <c r="E60" s="1204"/>
      <c r="F60" s="130">
        <v>165</v>
      </c>
      <c r="G60" s="130">
        <v>155</v>
      </c>
      <c r="H60" s="131">
        <v>145</v>
      </c>
    </row>
    <row r="61" spans="2:8" ht="45.75" customHeight="1" x14ac:dyDescent="0.15">
      <c r="B61" s="129"/>
      <c r="C61" s="1202" t="s">
        <v>569</v>
      </c>
      <c r="D61" s="1203"/>
      <c r="E61" s="1204"/>
      <c r="F61" s="130">
        <v>41</v>
      </c>
      <c r="G61" s="130">
        <v>63</v>
      </c>
      <c r="H61" s="131">
        <v>54</v>
      </c>
    </row>
    <row r="62" spans="2:8" ht="45.75" customHeight="1" thickBot="1" x14ac:dyDescent="0.2">
      <c r="B62" s="132"/>
      <c r="C62" s="1205" t="s">
        <v>570</v>
      </c>
      <c r="D62" s="1206"/>
      <c r="E62" s="1207"/>
      <c r="F62" s="133">
        <v>125</v>
      </c>
      <c r="G62" s="133">
        <v>60</v>
      </c>
      <c r="H62" s="134">
        <v>34</v>
      </c>
    </row>
    <row r="63" spans="2:8" ht="52.5" customHeight="1" thickBot="1" x14ac:dyDescent="0.2">
      <c r="B63" s="135"/>
      <c r="C63" s="1208" t="s">
        <v>49</v>
      </c>
      <c r="D63" s="1208"/>
      <c r="E63" s="1209"/>
      <c r="F63" s="136">
        <v>4992</v>
      </c>
      <c r="G63" s="136">
        <v>5924</v>
      </c>
      <c r="H63" s="137">
        <v>6808</v>
      </c>
    </row>
    <row r="64" spans="2:8" x14ac:dyDescent="0.15"/>
  </sheetData>
  <sheetProtection algorithmName="SHA-512" hashValue="+2TOS4dh7jKxPj3IZ5pokfxont9RXo/pIcuYz5FASmwo0eH0sKe5OKY6HpHYDtdPgVklF/ekn31iwLvpBXtwYQ==" saltValue="2daPmNOVi5TBOIT4X3ky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50757</v>
      </c>
      <c r="E3" s="156"/>
      <c r="F3" s="157">
        <v>45588</v>
      </c>
      <c r="G3" s="158"/>
      <c r="H3" s="159"/>
    </row>
    <row r="4" spans="1:8" x14ac:dyDescent="0.15">
      <c r="A4" s="160"/>
      <c r="B4" s="161"/>
      <c r="C4" s="162"/>
      <c r="D4" s="163">
        <v>31000</v>
      </c>
      <c r="E4" s="164"/>
      <c r="F4" s="165">
        <v>24150</v>
      </c>
      <c r="G4" s="166"/>
      <c r="H4" s="167"/>
    </row>
    <row r="5" spans="1:8" x14ac:dyDescent="0.15">
      <c r="A5" s="148" t="s">
        <v>523</v>
      </c>
      <c r="B5" s="153"/>
      <c r="C5" s="154"/>
      <c r="D5" s="155">
        <v>30379</v>
      </c>
      <c r="E5" s="156"/>
      <c r="F5" s="157">
        <v>45483</v>
      </c>
      <c r="G5" s="158"/>
      <c r="H5" s="159"/>
    </row>
    <row r="6" spans="1:8" x14ac:dyDescent="0.15">
      <c r="A6" s="160"/>
      <c r="B6" s="161"/>
      <c r="C6" s="162"/>
      <c r="D6" s="163">
        <v>15056</v>
      </c>
      <c r="E6" s="164"/>
      <c r="F6" s="165">
        <v>24241</v>
      </c>
      <c r="G6" s="166"/>
      <c r="H6" s="167"/>
    </row>
    <row r="7" spans="1:8" x14ac:dyDescent="0.15">
      <c r="A7" s="148" t="s">
        <v>524</v>
      </c>
      <c r="B7" s="153"/>
      <c r="C7" s="154"/>
      <c r="D7" s="155">
        <v>48842</v>
      </c>
      <c r="E7" s="156"/>
      <c r="F7" s="157">
        <v>45945</v>
      </c>
      <c r="G7" s="158"/>
      <c r="H7" s="159"/>
    </row>
    <row r="8" spans="1:8" x14ac:dyDescent="0.15">
      <c r="A8" s="160"/>
      <c r="B8" s="161"/>
      <c r="C8" s="162"/>
      <c r="D8" s="163">
        <v>24037</v>
      </c>
      <c r="E8" s="164"/>
      <c r="F8" s="165">
        <v>25180</v>
      </c>
      <c r="G8" s="166"/>
      <c r="H8" s="167"/>
    </row>
    <row r="9" spans="1:8" x14ac:dyDescent="0.15">
      <c r="A9" s="148" t="s">
        <v>525</v>
      </c>
      <c r="B9" s="153"/>
      <c r="C9" s="154"/>
      <c r="D9" s="155">
        <v>52033</v>
      </c>
      <c r="E9" s="156"/>
      <c r="F9" s="157">
        <v>44475</v>
      </c>
      <c r="G9" s="158"/>
      <c r="H9" s="159"/>
    </row>
    <row r="10" spans="1:8" x14ac:dyDescent="0.15">
      <c r="A10" s="160"/>
      <c r="B10" s="161"/>
      <c r="C10" s="162"/>
      <c r="D10" s="163">
        <v>21415</v>
      </c>
      <c r="E10" s="164"/>
      <c r="F10" s="165">
        <v>24780</v>
      </c>
      <c r="G10" s="166"/>
      <c r="H10" s="167"/>
    </row>
    <row r="11" spans="1:8" x14ac:dyDescent="0.15">
      <c r="A11" s="148" t="s">
        <v>526</v>
      </c>
      <c r="B11" s="153"/>
      <c r="C11" s="154"/>
      <c r="D11" s="155">
        <v>58142</v>
      </c>
      <c r="E11" s="156"/>
      <c r="F11" s="157">
        <v>45982</v>
      </c>
      <c r="G11" s="158"/>
      <c r="H11" s="159"/>
    </row>
    <row r="12" spans="1:8" x14ac:dyDescent="0.15">
      <c r="A12" s="160"/>
      <c r="B12" s="161"/>
      <c r="C12" s="168"/>
      <c r="D12" s="163">
        <v>28397</v>
      </c>
      <c r="E12" s="164"/>
      <c r="F12" s="165">
        <v>25583</v>
      </c>
      <c r="G12" s="166"/>
      <c r="H12" s="167"/>
    </row>
    <row r="13" spans="1:8" x14ac:dyDescent="0.15">
      <c r="A13" s="148"/>
      <c r="B13" s="153"/>
      <c r="C13" s="169"/>
      <c r="D13" s="170">
        <v>48031</v>
      </c>
      <c r="E13" s="171"/>
      <c r="F13" s="172">
        <v>45495</v>
      </c>
      <c r="G13" s="173"/>
      <c r="H13" s="159"/>
    </row>
    <row r="14" spans="1:8" x14ac:dyDescent="0.15">
      <c r="A14" s="160"/>
      <c r="B14" s="161"/>
      <c r="C14" s="162"/>
      <c r="D14" s="163">
        <v>23981</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3.56</v>
      </c>
      <c r="C19" s="174">
        <f>ROUND(VALUE(SUBSTITUTE(実質収支比率等に係る経年分析!G$48,"▲","-")),2)</f>
        <v>3.87</v>
      </c>
      <c r="D19" s="174">
        <f>ROUND(VALUE(SUBSTITUTE(実質収支比率等に係る経年分析!H$48,"▲","-")),2)</f>
        <v>8.94</v>
      </c>
      <c r="E19" s="174">
        <f>ROUND(VALUE(SUBSTITUTE(実質収支比率等に係る経年分析!I$48,"▲","-")),2)</f>
        <v>6.39</v>
      </c>
      <c r="F19" s="174">
        <f>ROUND(VALUE(SUBSTITUTE(実質収支比率等に係る経年分析!J$48,"▲","-")),2)</f>
        <v>6.57</v>
      </c>
    </row>
    <row r="20" spans="1:11" x14ac:dyDescent="0.15">
      <c r="A20" s="174" t="s">
        <v>53</v>
      </c>
      <c r="B20" s="174">
        <f>ROUND(VALUE(SUBSTITUTE(実質収支比率等に係る経年分析!F$47,"▲","-")),2)</f>
        <v>7.06</v>
      </c>
      <c r="C20" s="174">
        <f>ROUND(VALUE(SUBSTITUTE(実質収支比率等に係る経年分析!G$47,"▲","-")),2)</f>
        <v>6.84</v>
      </c>
      <c r="D20" s="174">
        <f>ROUND(VALUE(SUBSTITUTE(実質収支比率等に係る経年分析!H$47,"▲","-")),2)</f>
        <v>8.4600000000000009</v>
      </c>
      <c r="E20" s="174">
        <f>ROUND(VALUE(SUBSTITUTE(実質収支比率等に係る経年分析!I$47,"▲","-")),2)</f>
        <v>13.29</v>
      </c>
      <c r="F20" s="174">
        <f>ROUND(VALUE(SUBSTITUTE(実質収支比率等に係る経年分析!J$47,"▲","-")),2)</f>
        <v>16.32</v>
      </c>
    </row>
    <row r="21" spans="1:11" x14ac:dyDescent="0.15">
      <c r="A21" s="174" t="s">
        <v>54</v>
      </c>
      <c r="B21" s="174">
        <f>IF(ISNUMBER(VALUE(SUBSTITUTE(実質収支比率等に係る経年分析!F$49,"▲","-"))),ROUND(VALUE(SUBSTITUTE(実質収支比率等に係る経年分析!F$49,"▲","-")),2),NA())</f>
        <v>1.27</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7.06</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3.42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休日診療事業特別会計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1.0900000000000001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4.68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0.45</v>
      </c>
      <c r="J36" s="175">
        <f>IF(ROUND(VALUE(SUBSTITUTE(連結実質赤字比率に係る赤字・黒字の構成分析!J$34,"▲", "-")), 2) &lt; 0, ABS(ROUND(VALUE(SUBSTITUTE(連結実質赤字比率に係る赤字・黒字の構成分析!J$34,"▲", "-")), 2)), NA())</f>
        <v>0.06</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3388</v>
      </c>
      <c r="E42" s="176"/>
      <c r="F42" s="176"/>
      <c r="G42" s="176">
        <f>'実質公債費比率（分子）の構造'!L$52</f>
        <v>3372</v>
      </c>
      <c r="H42" s="176"/>
      <c r="I42" s="176"/>
      <c r="J42" s="176">
        <f>'実質公債費比率（分子）の構造'!M$52</f>
        <v>3185</v>
      </c>
      <c r="K42" s="176"/>
      <c r="L42" s="176"/>
      <c r="M42" s="176">
        <f>'実質公債費比率（分子）の構造'!N$52</f>
        <v>3140</v>
      </c>
      <c r="N42" s="176"/>
      <c r="O42" s="176"/>
      <c r="P42" s="176">
        <f>'実質公債費比率（分子）の構造'!O$52</f>
        <v>2973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93</v>
      </c>
      <c r="C45" s="176"/>
      <c r="D45" s="176"/>
      <c r="E45" s="176">
        <f>'実質公債費比率（分子）の構造'!L$49</f>
        <v>77</v>
      </c>
      <c r="F45" s="176"/>
      <c r="G45" s="176"/>
      <c r="H45" s="176">
        <f>'実質公債費比率（分子）の構造'!M$49</f>
        <v>59</v>
      </c>
      <c r="I45" s="176"/>
      <c r="J45" s="176"/>
      <c r="K45" s="176">
        <f>'実質公債費比率（分子）の構造'!N$49</f>
        <v>68</v>
      </c>
      <c r="L45" s="176"/>
      <c r="M45" s="176"/>
      <c r="N45" s="176">
        <f>'実質公債費比率（分子）の構造'!O$49</f>
        <v>65</v>
      </c>
      <c r="O45" s="176"/>
      <c r="P45" s="176"/>
    </row>
    <row r="46" spans="1:16" x14ac:dyDescent="0.15">
      <c r="A46" s="176" t="s">
        <v>64</v>
      </c>
      <c r="B46" s="176">
        <f>'実質公債費比率（分子）の構造'!K$48</f>
        <v>1148</v>
      </c>
      <c r="C46" s="176"/>
      <c r="D46" s="176"/>
      <c r="E46" s="176">
        <f>'実質公債費比率（分子）の構造'!L$48</f>
        <v>1200</v>
      </c>
      <c r="F46" s="176"/>
      <c r="G46" s="176"/>
      <c r="H46" s="176">
        <f>'実質公債費比率（分子）の構造'!M$48</f>
        <v>1208</v>
      </c>
      <c r="I46" s="176"/>
      <c r="J46" s="176"/>
      <c r="K46" s="176">
        <f>'実質公債費比率（分子）の構造'!N$48</f>
        <v>1225</v>
      </c>
      <c r="L46" s="176"/>
      <c r="M46" s="176"/>
      <c r="N46" s="176">
        <f>'実質公債費比率（分子）の構造'!O$48</f>
        <v>1219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4236</v>
      </c>
      <c r="C49" s="176"/>
      <c r="D49" s="176"/>
      <c r="E49" s="176">
        <f>'実質公債費比率（分子）の構造'!L$45</f>
        <v>4110</v>
      </c>
      <c r="F49" s="176"/>
      <c r="G49" s="176"/>
      <c r="H49" s="176">
        <f>'実質公債費比率（分子）の構造'!M$45</f>
        <v>4139</v>
      </c>
      <c r="I49" s="176"/>
      <c r="J49" s="176"/>
      <c r="K49" s="176">
        <f>'実質公債費比率（分子）の構造'!N$45</f>
        <v>4114</v>
      </c>
      <c r="L49" s="176"/>
      <c r="M49" s="176"/>
      <c r="N49" s="176">
        <f>'実質公債費比率（分子）の構造'!O$45</f>
        <v>3961</v>
      </c>
      <c r="O49" s="176"/>
      <c r="P49" s="176"/>
    </row>
    <row r="50" spans="1:16" x14ac:dyDescent="0.15">
      <c r="A50" s="176" t="s">
        <v>67</v>
      </c>
      <c r="B50" s="176" t="e">
        <f>NA()</f>
        <v>#N/A</v>
      </c>
      <c r="C50" s="176">
        <f>IF(ISNUMBER('実質公債費比率（分子）の構造'!K$53),'実質公債費比率（分子）の構造'!K$53,NA())</f>
        <v>2089</v>
      </c>
      <c r="D50" s="176" t="e">
        <f>NA()</f>
        <v>#N/A</v>
      </c>
      <c r="E50" s="176" t="e">
        <f>NA()</f>
        <v>#N/A</v>
      </c>
      <c r="F50" s="176">
        <f>IF(ISNUMBER('実質公債費比率（分子）の構造'!L$53),'実質公債費比率（分子）の構造'!L$53,NA())</f>
        <v>2015</v>
      </c>
      <c r="G50" s="176" t="e">
        <f>NA()</f>
        <v>#N/A</v>
      </c>
      <c r="H50" s="176" t="e">
        <f>NA()</f>
        <v>#N/A</v>
      </c>
      <c r="I50" s="176">
        <f>IF(ISNUMBER('実質公債費比率（分子）の構造'!M$53),'実質公債費比率（分子）の構造'!M$53,NA())</f>
        <v>2221</v>
      </c>
      <c r="J50" s="176" t="e">
        <f>NA()</f>
        <v>#N/A</v>
      </c>
      <c r="K50" s="176" t="e">
        <f>NA()</f>
        <v>#N/A</v>
      </c>
      <c r="L50" s="176">
        <f>IF(ISNUMBER('実質公債費比率（分子）の構造'!N$53),'実質公債費比率（分子）の構造'!N$53,NA())</f>
        <v>2267</v>
      </c>
      <c r="M50" s="176" t="e">
        <f>NA()</f>
        <v>#N/A</v>
      </c>
      <c r="N50" s="176" t="e">
        <f>NA()</f>
        <v>#N/A</v>
      </c>
      <c r="O50" s="176">
        <f>IF(ISNUMBER('実質公債費比率（分子）の構造'!O$53),'実質公債費比率（分子）の構造'!O$53,NA())</f>
        <v>2272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33983</v>
      </c>
      <c r="E56" s="175"/>
      <c r="F56" s="175"/>
      <c r="G56" s="175">
        <f>'将来負担比率（分子）の構造'!J$52</f>
        <v>33203</v>
      </c>
      <c r="H56" s="175"/>
      <c r="I56" s="175"/>
      <c r="J56" s="175">
        <f>'将来負担比率（分子）の構造'!K$52</f>
        <v>32757</v>
      </c>
      <c r="K56" s="175"/>
      <c r="L56" s="175"/>
      <c r="M56" s="175">
        <f>'将来負担比率（分子）の構造'!L$52</f>
        <v>31553</v>
      </c>
      <c r="N56" s="175"/>
      <c r="O56" s="175"/>
      <c r="P56" s="175">
        <f>'将来負担比率（分子）の構造'!M$52</f>
        <v>30279</v>
      </c>
    </row>
    <row r="57" spans="1:16" x14ac:dyDescent="0.15">
      <c r="A57" s="175" t="s">
        <v>42</v>
      </c>
      <c r="B57" s="175"/>
      <c r="C57" s="175"/>
      <c r="D57" s="175">
        <f>'将来負担比率（分子）の構造'!I$51</f>
        <v>3017</v>
      </c>
      <c r="E57" s="175"/>
      <c r="F57" s="175"/>
      <c r="G57" s="175">
        <f>'将来負担比率（分子）の構造'!J$51</f>
        <v>2479</v>
      </c>
      <c r="H57" s="175"/>
      <c r="I57" s="175"/>
      <c r="J57" s="175">
        <f>'将来負担比率（分子）の構造'!K$51</f>
        <v>2603</v>
      </c>
      <c r="K57" s="175"/>
      <c r="L57" s="175"/>
      <c r="M57" s="175">
        <f>'将来負担比率（分子）の構造'!L$51</f>
        <v>2531</v>
      </c>
      <c r="N57" s="175"/>
      <c r="O57" s="175"/>
      <c r="P57" s="175">
        <f>'将来負担比率（分子）の構造'!M$51</f>
        <v>2400</v>
      </c>
    </row>
    <row r="58" spans="1:16" x14ac:dyDescent="0.15">
      <c r="A58" s="175" t="s">
        <v>41</v>
      </c>
      <c r="B58" s="175"/>
      <c r="C58" s="175"/>
      <c r="D58" s="175">
        <f>'将来負担比率（分子）の構造'!I$50</f>
        <v>3845</v>
      </c>
      <c r="E58" s="175"/>
      <c r="F58" s="175"/>
      <c r="G58" s="175">
        <f>'将来負担比率（分子）の構造'!J$50</f>
        <v>4829</v>
      </c>
      <c r="H58" s="175"/>
      <c r="I58" s="175"/>
      <c r="J58" s="175">
        <f>'将来負担比率（分子）の構造'!K$50</f>
        <v>6567</v>
      </c>
      <c r="K58" s="175"/>
      <c r="L58" s="175"/>
      <c r="M58" s="175">
        <f>'将来負担比率（分子）の構造'!L$50</f>
        <v>7417</v>
      </c>
      <c r="N58" s="175"/>
      <c r="O58" s="175"/>
      <c r="P58" s="175">
        <f>'将来負担比率（分子）の構造'!M$50</f>
        <v>8047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3635</v>
      </c>
      <c r="C62" s="175"/>
      <c r="D62" s="175"/>
      <c r="E62" s="175">
        <f>'将来負担比率（分子）の構造'!J$45</f>
        <v>3541</v>
      </c>
      <c r="F62" s="175"/>
      <c r="G62" s="175"/>
      <c r="H62" s="175">
        <f>'将来負担比率（分子）の構造'!K$45</f>
        <v>3464</v>
      </c>
      <c r="I62" s="175"/>
      <c r="J62" s="175"/>
      <c r="K62" s="175">
        <f>'将来負担比率（分子）の構造'!L$45</f>
        <v>3395</v>
      </c>
      <c r="L62" s="175"/>
      <c r="M62" s="175"/>
      <c r="N62" s="175">
        <f>'将来負担比率（分子）の構造'!M$45</f>
        <v>3591</v>
      </c>
      <c r="O62" s="175"/>
      <c r="P62" s="175"/>
    </row>
    <row r="63" spans="1:16" x14ac:dyDescent="0.15">
      <c r="A63" s="175" t="s">
        <v>34</v>
      </c>
      <c r="B63" s="175">
        <f>'将来負担比率（分子）の構造'!I$44</f>
        <v>198</v>
      </c>
      <c r="C63" s="175"/>
      <c r="D63" s="175"/>
      <c r="E63" s="175">
        <f>'将来負担比率（分子）の構造'!J$44</f>
        <v>168</v>
      </c>
      <c r="F63" s="175"/>
      <c r="G63" s="175"/>
      <c r="H63" s="175">
        <f>'将来負担比率（分子）の構造'!K$44</f>
        <v>164</v>
      </c>
      <c r="I63" s="175"/>
      <c r="J63" s="175"/>
      <c r="K63" s="175">
        <f>'将来負担比率（分子）の構造'!L$44</f>
        <v>201</v>
      </c>
      <c r="L63" s="175"/>
      <c r="M63" s="175"/>
      <c r="N63" s="175">
        <f>'将来負担比率（分子）の構造'!M$44</f>
        <v>188</v>
      </c>
      <c r="O63" s="175"/>
      <c r="P63" s="175"/>
    </row>
    <row r="64" spans="1:16" x14ac:dyDescent="0.15">
      <c r="A64" s="175" t="s">
        <v>33</v>
      </c>
      <c r="B64" s="175">
        <f>'将来負担比率（分子）の構造'!I$43</f>
        <v>10376</v>
      </c>
      <c r="C64" s="175"/>
      <c r="D64" s="175"/>
      <c r="E64" s="175">
        <f>'将来負担比率（分子）の構造'!J$43</f>
        <v>10497</v>
      </c>
      <c r="F64" s="175"/>
      <c r="G64" s="175"/>
      <c r="H64" s="175">
        <f>'将来負担比率（分子）の構造'!K$43</f>
        <v>10605</v>
      </c>
      <c r="I64" s="175"/>
      <c r="J64" s="175"/>
      <c r="K64" s="175">
        <f>'将来負担比率（分子）の構造'!L$43</f>
        <v>10497</v>
      </c>
      <c r="L64" s="175"/>
      <c r="M64" s="175"/>
      <c r="N64" s="175">
        <f>'将来負担比率（分子）の構造'!M$43</f>
        <v>10251</v>
      </c>
      <c r="O64" s="175"/>
      <c r="P64" s="175"/>
    </row>
    <row r="65" spans="1:16" x14ac:dyDescent="0.15">
      <c r="A65" s="175" t="s">
        <v>32</v>
      </c>
      <c r="B65" s="175">
        <f>'将来負担比率（分子）の構造'!I$42</f>
        <v>135</v>
      </c>
      <c r="C65" s="175"/>
      <c r="D65" s="175"/>
      <c r="E65" s="175">
        <f>'将来負担比率（分子）の構造'!J$42</f>
        <v>135</v>
      </c>
      <c r="F65" s="175"/>
      <c r="G65" s="175"/>
      <c r="H65" s="175">
        <f>'将来負担比率（分子）の構造'!K$42</f>
        <v>134</v>
      </c>
      <c r="I65" s="175"/>
      <c r="J65" s="175"/>
      <c r="K65" s="175">
        <f>'将来負担比率（分子）の構造'!L$42</f>
        <v>133</v>
      </c>
      <c r="L65" s="175"/>
      <c r="M65" s="175"/>
      <c r="N65" s="175">
        <f>'将来負担比率（分子）の構造'!M$42</f>
        <v>132</v>
      </c>
      <c r="O65" s="175"/>
      <c r="P65" s="175"/>
    </row>
    <row r="66" spans="1:16" x14ac:dyDescent="0.15">
      <c r="A66" s="175" t="s">
        <v>31</v>
      </c>
      <c r="B66" s="175">
        <f>'将来負担比率（分子）の構造'!I$41</f>
        <v>42121</v>
      </c>
      <c r="C66" s="175"/>
      <c r="D66" s="175"/>
      <c r="E66" s="175">
        <f>'将来負担比率（分子）の構造'!J$41</f>
        <v>40739</v>
      </c>
      <c r="F66" s="175"/>
      <c r="G66" s="175"/>
      <c r="H66" s="175">
        <f>'将来負担比率（分子）の構造'!K$41</f>
        <v>40388</v>
      </c>
      <c r="I66" s="175"/>
      <c r="J66" s="175"/>
      <c r="K66" s="175">
        <f>'将来負担比率（分子）の構造'!L$41</f>
        <v>39058</v>
      </c>
      <c r="L66" s="175"/>
      <c r="M66" s="175"/>
      <c r="N66" s="175">
        <f>'将来負担比率（分子）の構造'!M$41</f>
        <v>37772</v>
      </c>
      <c r="O66" s="175"/>
      <c r="P66" s="175"/>
    </row>
    <row r="67" spans="1:16" x14ac:dyDescent="0.15">
      <c r="A67" s="175" t="s">
        <v>71</v>
      </c>
      <c r="B67" s="175" t="e">
        <f>NA()</f>
        <v>#N/A</v>
      </c>
      <c r="C67" s="175">
        <f>IF(ISNUMBER('将来負担比率（分子）の構造'!I$53), IF('将来負担比率（分子）の構造'!I$53 &lt; 0, 0, '将来負担比率（分子）の構造'!I$53), NA())</f>
        <v>15620</v>
      </c>
      <c r="D67" s="175" t="e">
        <f>NA()</f>
        <v>#N/A</v>
      </c>
      <c r="E67" s="175" t="e">
        <f>NA()</f>
        <v>#N/A</v>
      </c>
      <c r="F67" s="175">
        <f>IF(ISNUMBER('将来負担比率（分子）の構造'!J$53), IF('将来負担比率（分子）の構造'!J$53 &lt; 0, 0, '将来負担比率（分子）の構造'!J$53), NA())</f>
        <v>14568</v>
      </c>
      <c r="G67" s="175" t="e">
        <f>NA()</f>
        <v>#N/A</v>
      </c>
      <c r="H67" s="175" t="e">
        <f>NA()</f>
        <v>#N/A</v>
      </c>
      <c r="I67" s="175">
        <f>IF(ISNUMBER('将来負担比率（分子）の構造'!K$53), IF('将来負担比率（分子）の構造'!K$53 &lt; 0, 0, '将来負担比率（分子）の構造'!K$53), NA())</f>
        <v>12826</v>
      </c>
      <c r="J67" s="175" t="e">
        <f>NA()</f>
        <v>#N/A</v>
      </c>
      <c r="K67" s="175" t="e">
        <f>NA()</f>
        <v>#N/A</v>
      </c>
      <c r="L67" s="175">
        <f>IF(ISNUMBER('将来負担比率（分子）の構造'!L$53), IF('将来負担比率（分子）の構造'!L$53 &lt; 0, 0, '将来負担比率（分子）の構造'!L$53), NA())</f>
        <v>11782</v>
      </c>
      <c r="M67" s="175" t="e">
        <f>NA()</f>
        <v>#N/A</v>
      </c>
      <c r="N67" s="175" t="e">
        <f>NA()</f>
        <v>#N/A</v>
      </c>
      <c r="O67" s="175">
        <f>IF(ISNUMBER('将来負担比率（分子）の構造'!M$53), IF('将来負担比率（分子）の構造'!M$53 &lt; 0, 0, '将来負担比率（分子）の構造'!M$53), NA())</f>
        <v>11207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1690</v>
      </c>
      <c r="C72" s="179">
        <f>基金残高に係る経年分析!G55</f>
        <v>2610</v>
      </c>
      <c r="D72" s="179">
        <f>基金残高に係る経年分析!H55</f>
        <v>3241</v>
      </c>
    </row>
    <row r="73" spans="1:16" x14ac:dyDescent="0.15">
      <c r="A73" s="178" t="s">
        <v>74</v>
      </c>
      <c r="B73" s="179">
        <f>基金残高に係る経年分析!F56</f>
        <v>349</v>
      </c>
      <c r="C73" s="179">
        <f>基金残高に係る経年分析!G56</f>
        <v>348</v>
      </c>
      <c r="D73" s="179">
        <f>基金残高に係る経年分析!H56</f>
        <v>443</v>
      </c>
    </row>
    <row r="74" spans="1:16" x14ac:dyDescent="0.15">
      <c r="A74" s="178" t="s">
        <v>75</v>
      </c>
      <c r="B74" s="179">
        <f>基金残高に係る経年分析!F57</f>
        <v>2953</v>
      </c>
      <c r="C74" s="179">
        <f>基金残高に係る経年分析!G57</f>
        <v>2966</v>
      </c>
      <c r="D74" s="179">
        <f>基金残高に係る経年分析!H57</f>
        <v>3124</v>
      </c>
    </row>
  </sheetData>
  <sheetProtection algorithmName="SHA-512" hashValue="1cHE40XuGk/pgo5aG5n1Cfn/WU3a+Eg5/T87LxY0tmitPERMSY82Y7VU8rpyZmOjs8dBOj4KwHsOYDdeJv4Wxw==" saltValue="pttcUntE5Plqj7uxAdcqD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2025-03-18T04:53:21Z</cp:lastPrinted>
  <dcterms:modified xsi:type="dcterms:W3CDTF">2025-03-26T03:21:55Z</dcterms:modified>
</cp:coreProperties>
</file>